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pclan.citec.com.au\users\Home\Colombb\Desktop\"/>
    </mc:Choice>
  </mc:AlternateContent>
  <xr:revisionPtr revIDLastSave="0" documentId="8_{9AE1EA8D-EB17-48EC-B6BC-294E395E522D}" xr6:coauthVersionLast="47" xr6:coauthVersionMax="47" xr10:uidLastSave="{00000000-0000-0000-0000-000000000000}"/>
  <workbookProtection workbookAlgorithmName="SHA-512" workbookHashValue="xId8GjHETutwUi47ZKvzrtMG8SGkCmit8F8g3LH/00dyM38UBI4hIBaq1dvlalLfigAo/b1qG1De0OkmiH5Tiw==" workbookSaltValue="2boxq/iGvaQrSjwK1YTS8w==" workbookSpinCount="100000" lockStructure="1"/>
  <bookViews>
    <workbookView xWindow="1512" yWindow="1512" windowWidth="17280" windowHeight="9960" tabRatio="578" xr2:uid="{4C5CA908-A4FD-46BF-B49B-7263A9DE7E20}"/>
  </bookViews>
  <sheets>
    <sheet name="About your entity" sheetId="15" r:id="rId1"/>
    <sheet name="ISMS audit" sheetId="3" r:id="rId2"/>
    <sheet name="Cyber risk" sheetId="18" r:id="rId3"/>
    <sheet name="QGEA mandatory frameworks" sheetId="16" r:id="rId4"/>
    <sheet name="Essential Eight" sheetId="1" r:id="rId5"/>
    <sheet name="Governance context" sheetId="20" r:id="rId6"/>
    <sheet name="Appendix A" sheetId="19" r:id="rId7"/>
    <sheet name="Appendix B" sheetId="22" r:id="rId8"/>
    <sheet name="Template data" sheetId="4" state="hidden" r:id="rId9"/>
  </sheets>
  <definedNames>
    <definedName name="_Toc180616480" localSheetId="8">'Template data'!$B$10</definedName>
    <definedName name="_Toc40711741" localSheetId="1">'ISMS audit'!$A$1</definedName>
    <definedName name="_xlnm.Print_Area" localSheetId="0">'About your entity'!$A$1:$G$50</definedName>
    <definedName name="_xlnm.Print_Area" localSheetId="4">'Essential Eight'!$A$1:$K$180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7" i="1" l="1"/>
  <c r="I117" i="1" s="1"/>
  <c r="C20" i="16" l="1"/>
  <c r="G32" i="1"/>
  <c r="G29" i="1"/>
  <c r="G31" i="1"/>
  <c r="F5" i="3"/>
  <c r="F77" i="16"/>
  <c r="F76" i="16"/>
  <c r="F75" i="16"/>
  <c r="F74" i="16"/>
  <c r="F73" i="16"/>
  <c r="F72" i="16"/>
  <c r="F68" i="16"/>
  <c r="F67" i="16"/>
  <c r="F66" i="16"/>
  <c r="F65" i="16"/>
  <c r="F64" i="16"/>
  <c r="F63" i="16"/>
  <c r="F62" i="16"/>
  <c r="F61" i="16"/>
  <c r="F60" i="16"/>
  <c r="F59" i="16"/>
  <c r="F58" i="16"/>
  <c r="F57" i="16"/>
  <c r="F56" i="16"/>
  <c r="F55" i="16"/>
  <c r="F54" i="16"/>
  <c r="F53" i="16"/>
  <c r="F52" i="16"/>
  <c r="F51" i="16"/>
  <c r="F50" i="16"/>
  <c r="F48" i="16"/>
  <c r="F47" i="16"/>
  <c r="F46" i="16"/>
  <c r="F45" i="16"/>
  <c r="F44" i="16"/>
  <c r="F43" i="16"/>
  <c r="F42" i="16"/>
  <c r="F41" i="16"/>
  <c r="F40" i="16"/>
  <c r="F39" i="16"/>
  <c r="F38" i="16"/>
  <c r="F37" i="16"/>
  <c r="F17" i="16" s="1" a="1"/>
  <c r="F17" i="16" s="1"/>
  <c r="F36" i="16"/>
  <c r="F35" i="16"/>
  <c r="F34" i="16"/>
  <c r="F33" i="16"/>
  <c r="F32" i="16"/>
  <c r="F31" i="16"/>
  <c r="F26" i="16"/>
  <c r="F27" i="16"/>
  <c r="F28" i="16"/>
  <c r="F29" i="16"/>
  <c r="F71" i="16"/>
  <c r="F70" i="16"/>
  <c r="F69" i="16"/>
  <c r="F49" i="16"/>
  <c r="F30" i="16"/>
  <c r="F16" i="16" l="1" a="1"/>
  <c r="F16" i="16" s="1"/>
  <c r="C16" i="16" s="1"/>
  <c r="F19" i="16" a="1"/>
  <c r="F19" i="16" s="1"/>
  <c r="F20" i="16" a="1"/>
  <c r="F20" i="16" s="1"/>
  <c r="F21" i="16" a="1"/>
  <c r="F21" i="16" s="1"/>
  <c r="F18" i="16" a="1"/>
  <c r="F18" i="16" s="1"/>
  <c r="C18" i="16" s="1"/>
  <c r="G5" i="3"/>
  <c r="H5" i="3"/>
  <c r="I5" i="3"/>
  <c r="G37" i="1" l="1"/>
  <c r="G30" i="1"/>
  <c r="G33" i="1"/>
  <c r="G34" i="1"/>
  <c r="G35" i="1"/>
  <c r="G36"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H116" i="1" l="1"/>
  <c r="H29" i="1"/>
  <c r="I36" i="1"/>
  <c r="I30" i="1"/>
  <c r="I32" i="1"/>
  <c r="I34" i="1"/>
  <c r="I35" i="1"/>
  <c r="I37" i="1"/>
  <c r="I39" i="1"/>
  <c r="I40" i="1"/>
  <c r="I41" i="1"/>
  <c r="I42" i="1"/>
  <c r="I43" i="1"/>
  <c r="I44" i="1"/>
  <c r="I45" i="1"/>
  <c r="I46" i="1"/>
  <c r="I47"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8" i="1"/>
  <c r="I119" i="1"/>
  <c r="I120" i="1"/>
  <c r="I121" i="1"/>
  <c r="I123" i="1"/>
  <c r="I124" i="1"/>
  <c r="I125" i="1"/>
  <c r="I126" i="1"/>
  <c r="I127" i="1"/>
  <c r="I129" i="1"/>
  <c r="I130" i="1"/>
  <c r="I131" i="1"/>
  <c r="I132" i="1"/>
  <c r="I133" i="1"/>
  <c r="I134" i="1"/>
  <c r="I135" i="1"/>
  <c r="I137" i="1"/>
  <c r="I139" i="1"/>
  <c r="I140" i="1"/>
  <c r="I141" i="1"/>
  <c r="I142" i="1"/>
  <c r="I143" i="1"/>
  <c r="I144" i="1"/>
  <c r="I145" i="1"/>
  <c r="I146" i="1"/>
  <c r="I148" i="1"/>
  <c r="I149" i="1"/>
  <c r="I150" i="1"/>
  <c r="I151" i="1"/>
  <c r="I152" i="1"/>
  <c r="I153" i="1"/>
  <c r="I154" i="1"/>
  <c r="I155" i="1"/>
  <c r="I156" i="1"/>
  <c r="I157" i="1"/>
  <c r="I158" i="1"/>
  <c r="I159" i="1"/>
  <c r="I160" i="1"/>
  <c r="I161" i="1"/>
  <c r="I162" i="1"/>
  <c r="I163" i="1"/>
  <c r="I164" i="1"/>
  <c r="I165" i="1"/>
  <c r="I166" i="1"/>
  <c r="I167" i="1"/>
  <c r="I168" i="1"/>
  <c r="I169" i="1"/>
  <c r="I171" i="1"/>
  <c r="I172" i="1"/>
  <c r="I173" i="1"/>
  <c r="I174" i="1"/>
  <c r="I175" i="1"/>
  <c r="I176" i="1"/>
  <c r="I177" i="1"/>
  <c r="I178" i="1"/>
  <c r="I179" i="1"/>
  <c r="I180" i="1"/>
  <c r="I138" i="1"/>
  <c r="I147" i="1"/>
  <c r="I136" i="1"/>
  <c r="I122" i="1"/>
  <c r="F22" i="1" l="1"/>
  <c r="E24" i="1"/>
  <c r="G20" i="1"/>
  <c r="F20" i="1"/>
  <c r="G23" i="1"/>
  <c r="F23" i="1"/>
  <c r="G24" i="1"/>
  <c r="F24" i="1"/>
  <c r="E23" i="1"/>
  <c r="E22" i="1"/>
  <c r="E20" i="1"/>
  <c r="I33" i="1"/>
  <c r="H178" i="1"/>
  <c r="H84" i="1"/>
  <c r="H113" i="1"/>
  <c r="H132" i="1"/>
  <c r="H51" i="1"/>
  <c r="H136" i="1"/>
  <c r="H137" i="1"/>
  <c r="H143" i="1"/>
  <c r="H147" i="1"/>
  <c r="H165" i="1"/>
  <c r="H170" i="1"/>
  <c r="H176" i="1"/>
  <c r="I170" i="1"/>
  <c r="H127" i="1"/>
  <c r="I84" i="1"/>
  <c r="H91" i="1"/>
  <c r="H104" i="1"/>
  <c r="H43" i="1"/>
  <c r="I48" i="1"/>
  <c r="G19" i="1" s="1"/>
  <c r="H60" i="1"/>
  <c r="H67" i="1"/>
  <c r="H79" i="1"/>
  <c r="H40" i="1"/>
  <c r="H38" i="1"/>
  <c r="I31" i="1"/>
  <c r="I38" i="1"/>
  <c r="I128" i="1"/>
  <c r="G22" i="1" s="1"/>
  <c r="E25" i="1" l="1"/>
  <c r="G25" i="1"/>
  <c r="F25" i="1"/>
  <c r="E21" i="1"/>
  <c r="G21" i="1"/>
  <c r="F21" i="1"/>
  <c r="E19" i="1"/>
  <c r="I29" i="1"/>
  <c r="E18" i="1" l="1"/>
  <c r="F18" i="1"/>
  <c r="G1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<sst xmlns="http://schemas.openxmlformats.org/spreadsheetml/2006/main" count="1269" uniqueCount="1038">
  <si>
    <t xml:space="preserve">Information and cyber security annual return - Data submission template </t>
  </si>
  <si>
    <t>Instructions</t>
  </si>
  <si>
    <t>• Complete all required fields.</t>
  </si>
  <si>
    <t>• Click on column headers for descriptions.</t>
  </si>
  <si>
    <t>• Do not modify this template, as it captures data to enable automated analysis.</t>
  </si>
  <si>
    <t>• Cyber security professional descriptions as per Australian Bureau of Statistics.</t>
  </si>
  <si>
    <r>
      <t xml:space="preserve">• Additional documents required for the </t>
    </r>
    <r>
      <rPr>
        <i/>
        <sz val="12"/>
        <color theme="1"/>
        <rFont val="Noto Sans"/>
        <family val="2"/>
      </rPr>
      <t>Information and cyber security annual return</t>
    </r>
    <r>
      <rPr>
        <sz val="12"/>
        <color theme="1"/>
        <rFont val="Noto Sans"/>
        <family val="2"/>
      </rPr>
      <t xml:space="preserve"> must be uploaded to the entity file generated from the </t>
    </r>
    <r>
      <rPr>
        <sz val="12"/>
        <color rgb="FFFF0000"/>
        <rFont val="Noto Sans"/>
        <family val="2"/>
      </rPr>
      <t>IS18 Intent to Submit</t>
    </r>
    <r>
      <rPr>
        <sz val="12"/>
        <color theme="1"/>
        <rFont val="Noto Sans"/>
        <family val="2"/>
      </rPr>
      <t xml:space="preserve"> form.</t>
    </r>
  </si>
  <si>
    <t>Entity name in FULL</t>
  </si>
  <si>
    <t>Enity size (FTE)</t>
  </si>
  <si>
    <t>Reporting year</t>
  </si>
  <si>
    <t>Approx. completion effort (hrs)</t>
  </si>
  <si>
    <t>Approx approval effort (hrs)</t>
  </si>
  <si>
    <t>Approx. staff within the 
financial year</t>
  </si>
  <si>
    <t># of FTE</t>
  </si>
  <si>
    <t>% of daily role</t>
  </si>
  <si>
    <t>Public sector</t>
  </si>
  <si>
    <t>Contingent labour</t>
  </si>
  <si>
    <t>Cyber Governance Risk and Compliance Specialist</t>
  </si>
  <si>
    <t>eg. 100, 50, 100</t>
  </si>
  <si>
    <t>Cyber Security Advice and Assessment Specialist</t>
  </si>
  <si>
    <t>Cyber Security Analyst</t>
  </si>
  <si>
    <t>Cyber Security Architect</t>
  </si>
  <si>
    <t>Cyber Security Engineer</t>
  </si>
  <si>
    <t>Cyber Security Operations Coordinator</t>
  </si>
  <si>
    <t>Penetration Tester</t>
  </si>
  <si>
    <t>Information security label</t>
  </si>
  <si>
    <t xml:space="preserve"> Queensland Government Information security annual return is licensed under a Creative Commons </t>
  </si>
  <si>
    <t>Attribution 4.0 licence. To view a copy of this licence, visit https://creativecommons.org/licenses/by/4.0/</t>
  </si>
  <si>
    <r>
      <t xml:space="preserve">For any enquiries or assistance regarding the IS18 annual return, please contact us at </t>
    </r>
    <r>
      <rPr>
        <sz val="12"/>
        <color rgb="FF005EB8"/>
        <rFont val="Noto Sans"/>
        <family val="2"/>
      </rPr>
      <t>is18return@cyber.qld.gov.au</t>
    </r>
  </si>
  <si>
    <t>ISMS audit results</t>
  </si>
  <si>
    <t>Complete the following fields (do not modify template)</t>
  </si>
  <si>
    <t>Automated total number of findings</t>
  </si>
  <si>
    <r>
      <t xml:space="preserve">• </t>
    </r>
    <r>
      <rPr>
        <b/>
        <sz val="12"/>
        <color theme="1"/>
        <rFont val="Noto Sans"/>
        <family val="2"/>
      </rPr>
      <t>Audit scope (Y/N):</t>
    </r>
    <r>
      <rPr>
        <sz val="12"/>
        <color theme="1"/>
        <rFont val="Noto Sans"/>
        <family val="2"/>
      </rPr>
      <t xml:space="preserve"> Select Y if the clause/control was assessed as part of the audit, or N if it was not in scope.</t>
    </r>
  </si>
  <si>
    <t>Major NC</t>
  </si>
  <si>
    <t>Minor NC</t>
  </si>
  <si>
    <t>AOC</t>
  </si>
  <si>
    <t>OFI</t>
  </si>
  <si>
    <r>
      <t>•</t>
    </r>
    <r>
      <rPr>
        <b/>
        <sz val="12"/>
        <color theme="1"/>
        <rFont val="Noto Sans"/>
        <family val="2"/>
      </rPr>
      <t xml:space="preserve"> Number of findings identified:</t>
    </r>
    <r>
      <rPr>
        <sz val="12"/>
        <color theme="1"/>
        <rFont val="Noto Sans"/>
        <family val="2"/>
      </rPr>
      <t xml:space="preserve"> Record the outcome of the audit's findings. </t>
    </r>
  </si>
  <si>
    <r>
      <t xml:space="preserve">• </t>
    </r>
    <r>
      <rPr>
        <b/>
        <sz val="12"/>
        <color theme="1"/>
        <rFont val="Noto Sans"/>
        <family val="2"/>
      </rPr>
      <t>Assurance evidence level (optional):</t>
    </r>
    <r>
      <rPr>
        <sz val="12"/>
        <color theme="1"/>
        <rFont val="Noto Sans"/>
        <family val="2"/>
      </rPr>
      <t xml:space="preserve"> Select the highest level of evidence obtained. </t>
    </r>
  </si>
  <si>
    <t>• This template is structured for automated analysis and should not be modified.</t>
  </si>
  <si>
    <t xml:space="preserve">Audit type </t>
  </si>
  <si>
    <t>Auditor name</t>
  </si>
  <si>
    <t>Requirement type</t>
  </si>
  <si>
    <t>ISO reference</t>
  </si>
  <si>
    <t>ISO requirement title</t>
  </si>
  <si>
    <t>ISO ref. no.</t>
  </si>
  <si>
    <t>Audit scope 
(Y / N)</t>
  </si>
  <si>
    <t xml:space="preserve">Number of findings </t>
  </si>
  <si>
    <t>Assurance evidence level (optional)</t>
  </si>
  <si>
    <t>Mandatory</t>
  </si>
  <si>
    <t>4 - Context of the Organisation</t>
  </si>
  <si>
    <t>Understanding the Organisation and its Context</t>
  </si>
  <si>
    <t>Understanding the Needs and Expectations of Interested Parties</t>
  </si>
  <si>
    <t>Determining the Scope of the Information Security Management System</t>
  </si>
  <si>
    <t>Information Security Management System</t>
  </si>
  <si>
    <t>5 - Leadership</t>
  </si>
  <si>
    <t>Leadership and Commitment</t>
  </si>
  <si>
    <t>Policy</t>
  </si>
  <si>
    <t>Organisational roles, responsibilities and authorities</t>
  </si>
  <si>
    <t>6 - Planning</t>
  </si>
  <si>
    <t>Actions to address risks and opportunities</t>
  </si>
  <si>
    <t>6.1.1</t>
  </si>
  <si>
    <t>Information security risk assessment</t>
  </si>
  <si>
    <t>6.1.2</t>
  </si>
  <si>
    <t>Information security risk treatment</t>
  </si>
  <si>
    <t>6.1.3</t>
  </si>
  <si>
    <t>Information security objectives and planning to achieve them</t>
  </si>
  <si>
    <t>Planning of changes</t>
  </si>
  <si>
    <t>7 - Support</t>
  </si>
  <si>
    <t>Resources</t>
  </si>
  <si>
    <t>Competence</t>
  </si>
  <si>
    <t>Awareness</t>
  </si>
  <si>
    <t>Communication</t>
  </si>
  <si>
    <t>Documented information</t>
  </si>
  <si>
    <t>7.5.1</t>
  </si>
  <si>
    <t>Creating and updating</t>
  </si>
  <si>
    <t>7.5.2</t>
  </si>
  <si>
    <t>Control of documented information</t>
  </si>
  <si>
    <t>7.5.3</t>
  </si>
  <si>
    <t>8 - Operation</t>
  </si>
  <si>
    <t>Operational planning and control</t>
  </si>
  <si>
    <t>9 - Performance Evaluation</t>
  </si>
  <si>
    <t>Monitoring, measurement, analysis and evaluation</t>
  </si>
  <si>
    <t>Internal Audit</t>
  </si>
  <si>
    <t>9.2.1</t>
  </si>
  <si>
    <t>Internal Audit Programme</t>
  </si>
  <si>
    <t>9.2.2</t>
  </si>
  <si>
    <t>Management review</t>
  </si>
  <si>
    <t>9.3.1</t>
  </si>
  <si>
    <t>Management review inputs</t>
  </si>
  <si>
    <t>9.3.2</t>
  </si>
  <si>
    <t>Management review results</t>
  </si>
  <si>
    <t>9.3.3</t>
  </si>
  <si>
    <t>10 - Improvement</t>
  </si>
  <si>
    <t>Continual improvement</t>
  </si>
  <si>
    <t>Nonconformity and corrective action</t>
  </si>
  <si>
    <t>Annex A</t>
  </si>
  <si>
    <t>Organisational Controls</t>
  </si>
  <si>
    <t>Policies for information security</t>
  </si>
  <si>
    <t>A 5.1</t>
  </si>
  <si>
    <t>Information security roles and responsibilities</t>
  </si>
  <si>
    <t>A 5.2</t>
  </si>
  <si>
    <t>Segregation of duties</t>
  </si>
  <si>
    <t>A 5.3</t>
  </si>
  <si>
    <t>Management responsibilities</t>
  </si>
  <si>
    <t>A 5.4</t>
  </si>
  <si>
    <t>Contact with authorities</t>
  </si>
  <si>
    <t>A 5.5</t>
  </si>
  <si>
    <t>Contact with special interest groups</t>
  </si>
  <si>
    <t>A 5.6</t>
  </si>
  <si>
    <t>Threat intelligence</t>
  </si>
  <si>
    <t>A 5.7</t>
  </si>
  <si>
    <t>Information security in project management</t>
  </si>
  <si>
    <t>A 5.8</t>
  </si>
  <si>
    <t>Inventory of information and other associated assets</t>
  </si>
  <si>
    <t>A 5.9</t>
  </si>
  <si>
    <t>Acceptable use of information and other associated assets</t>
  </si>
  <si>
    <t>A 5.10</t>
  </si>
  <si>
    <t>Return of assets</t>
  </si>
  <si>
    <t>A 5.11</t>
  </si>
  <si>
    <t>Classification of information</t>
  </si>
  <si>
    <t>A 5.12</t>
  </si>
  <si>
    <t>Labelling of information</t>
  </si>
  <si>
    <t>A 5.13</t>
  </si>
  <si>
    <t>Information transfer</t>
  </si>
  <si>
    <t>A 5.14</t>
  </si>
  <si>
    <t>Access control</t>
  </si>
  <si>
    <t>A 5.15</t>
  </si>
  <si>
    <t>Identity management</t>
  </si>
  <si>
    <t>A 5.16</t>
  </si>
  <si>
    <t>Authentication information</t>
  </si>
  <si>
    <t>A 5.17</t>
  </si>
  <si>
    <t>Access rights</t>
  </si>
  <si>
    <t>A 5.18</t>
  </si>
  <si>
    <t>Information security in supplier relationships</t>
  </si>
  <si>
    <t>A 5.19</t>
  </si>
  <si>
    <t>Addressing information security within supplier agreements</t>
  </si>
  <si>
    <t>A 5.20</t>
  </si>
  <si>
    <t>Managing information security in the ICT supply chain</t>
  </si>
  <si>
    <t>A 5.21</t>
  </si>
  <si>
    <t>Monitoring, review and change management of supplier services</t>
  </si>
  <si>
    <t>A 5.22</t>
  </si>
  <si>
    <t>Information security for use of cloud services</t>
  </si>
  <si>
    <t>A 5.23</t>
  </si>
  <si>
    <t>Information security incident management planning and preparation</t>
  </si>
  <si>
    <t>A 5.24</t>
  </si>
  <si>
    <t>Assessment and decision on information security events</t>
  </si>
  <si>
    <t>A 5.25</t>
  </si>
  <si>
    <t>Response to information security incidents</t>
  </si>
  <si>
    <t>A 5.26</t>
  </si>
  <si>
    <t>Learning from information security incidents</t>
  </si>
  <si>
    <t>A 5.27</t>
  </si>
  <si>
    <t>Collection of evidence</t>
  </si>
  <si>
    <t>A 5.28</t>
  </si>
  <si>
    <t>Information security during disruption</t>
  </si>
  <si>
    <t>A 5.29</t>
  </si>
  <si>
    <t>ICT readiness for business continuity</t>
  </si>
  <si>
    <t>A 5.30</t>
  </si>
  <si>
    <t>Legal, statutory, regulatory and contractual requirements</t>
  </si>
  <si>
    <t>A 5.31</t>
  </si>
  <si>
    <t>Intellectual property rights</t>
  </si>
  <si>
    <t>A 5.32</t>
  </si>
  <si>
    <t>Protection of records</t>
  </si>
  <si>
    <t>A 5.33</t>
  </si>
  <si>
    <t>Privacy and protection of personal identifiable information (PII)</t>
  </si>
  <si>
    <t>A 5.34</t>
  </si>
  <si>
    <t>Independent review of information security</t>
  </si>
  <si>
    <t>A 5.35</t>
  </si>
  <si>
    <t>Compliance with policies, rules and standards for information security</t>
  </si>
  <si>
    <t>A 5.36</t>
  </si>
  <si>
    <t>Documented operating procedure</t>
  </si>
  <si>
    <t>A 5.37</t>
  </si>
  <si>
    <t>People Controls</t>
  </si>
  <si>
    <t>Screening</t>
  </si>
  <si>
    <t>A.6.1</t>
  </si>
  <si>
    <t>Terms and conditions of employment</t>
  </si>
  <si>
    <t>A.6.2</t>
  </si>
  <si>
    <t>Information security awareness, education and training</t>
  </si>
  <si>
    <t>A.6.3</t>
  </si>
  <si>
    <t>Disciplinary process</t>
  </si>
  <si>
    <t>A.6.4</t>
  </si>
  <si>
    <t>Responsibilities after termination or change of employment</t>
  </si>
  <si>
    <t>A.6.5</t>
  </si>
  <si>
    <t>Confidentiality or non-disclosure agreements</t>
  </si>
  <si>
    <t>A.6.6</t>
  </si>
  <si>
    <t>Remote working</t>
  </si>
  <si>
    <t>A.6.7</t>
  </si>
  <si>
    <t>Information security event reporting</t>
  </si>
  <si>
    <t>A.6.8</t>
  </si>
  <si>
    <t>Physical Controls</t>
  </si>
  <si>
    <t>Physical security perimeters</t>
  </si>
  <si>
    <t>A 7.1</t>
  </si>
  <si>
    <t>Physical entry</t>
  </si>
  <si>
    <t>A 7.2</t>
  </si>
  <si>
    <t>Securing offices, rooms and facilities</t>
  </si>
  <si>
    <t>A 7.3</t>
  </si>
  <si>
    <t>Physical security monitoring</t>
  </si>
  <si>
    <t>A 7.4</t>
  </si>
  <si>
    <t>Protecting against physical and environmental threats</t>
  </si>
  <si>
    <t>A 7.5</t>
  </si>
  <si>
    <t>Working in secure areas</t>
  </si>
  <si>
    <t>A 7.6</t>
  </si>
  <si>
    <t>Clear desk and clear screen</t>
  </si>
  <si>
    <t>A 7.7</t>
  </si>
  <si>
    <t>Equipment siting and protection</t>
  </si>
  <si>
    <t>A 7.8</t>
  </si>
  <si>
    <t>Security of assets off-premises</t>
  </si>
  <si>
    <t>A 7.9</t>
  </si>
  <si>
    <t>Storage media</t>
  </si>
  <si>
    <t>A 7.10</t>
  </si>
  <si>
    <t>Supporting utilities</t>
  </si>
  <si>
    <t>A 7.11</t>
  </si>
  <si>
    <t>Cabling security</t>
  </si>
  <si>
    <t>A 7.12</t>
  </si>
  <si>
    <t>Equipment maintenance</t>
  </si>
  <si>
    <t>A 7.13</t>
  </si>
  <si>
    <t>Secure disposal or re-use of equipment</t>
  </si>
  <si>
    <t>A 7.14</t>
  </si>
  <si>
    <t>Technological Controls</t>
  </si>
  <si>
    <t>User end point devices</t>
  </si>
  <si>
    <t>A 8.1</t>
  </si>
  <si>
    <t>Privileged access rights</t>
  </si>
  <si>
    <t>A 8.2</t>
  </si>
  <si>
    <t>Information access restriction</t>
  </si>
  <si>
    <t>A 8.3</t>
  </si>
  <si>
    <t>Access to source code</t>
  </si>
  <si>
    <t>A 8.4</t>
  </si>
  <si>
    <t>Secure authentication</t>
  </si>
  <si>
    <t>A 8.5</t>
  </si>
  <si>
    <t>Capacity management</t>
  </si>
  <si>
    <t>A 8.6</t>
  </si>
  <si>
    <t>Protection against malware</t>
  </si>
  <si>
    <t>A 8.7</t>
  </si>
  <si>
    <t>Management of technical vulnerabilities</t>
  </si>
  <si>
    <t>A 8.8</t>
  </si>
  <si>
    <t>Configuration management</t>
  </si>
  <si>
    <t>A 8.9</t>
  </si>
  <si>
    <t>Information deletion</t>
  </si>
  <si>
    <t>A 8.10</t>
  </si>
  <si>
    <t>Data masking</t>
  </si>
  <si>
    <t>A 8.11</t>
  </si>
  <si>
    <t>Data leakage prevention</t>
  </si>
  <si>
    <t>A 8.12</t>
  </si>
  <si>
    <t>Information backup</t>
  </si>
  <si>
    <t>A 8.13</t>
  </si>
  <si>
    <t>Redundancy of information processing facilities</t>
  </si>
  <si>
    <t>A 8.14</t>
  </si>
  <si>
    <t>Logging</t>
  </si>
  <si>
    <t>A 8.15</t>
  </si>
  <si>
    <t>Monitoring activities</t>
  </si>
  <si>
    <t>A 8.16</t>
  </si>
  <si>
    <t>Clock synchronisation</t>
  </si>
  <si>
    <t>A 8.17</t>
  </si>
  <si>
    <t>Use of privileged utility programs</t>
  </si>
  <si>
    <t>A 8.18</t>
  </si>
  <si>
    <t>Installation of software on operational systems</t>
  </si>
  <si>
    <t>A 8.19</t>
  </si>
  <si>
    <t>Networks security</t>
  </si>
  <si>
    <t>A 8.20</t>
  </si>
  <si>
    <t>Security of network services</t>
  </si>
  <si>
    <t>A 8.21</t>
  </si>
  <si>
    <t>Segregation of networks</t>
  </si>
  <si>
    <t>A 8.22</t>
  </si>
  <si>
    <t>Web filtering</t>
  </si>
  <si>
    <t>A 8.23</t>
  </si>
  <si>
    <t>Use of cryptography</t>
  </si>
  <si>
    <t>A 8.24</t>
  </si>
  <si>
    <t>Secure development life cycle</t>
  </si>
  <si>
    <t>A 8.25</t>
  </si>
  <si>
    <t>Application security requirements</t>
  </si>
  <si>
    <t>A 8.26</t>
  </si>
  <si>
    <t>Secure system architecture and engineering principles</t>
  </si>
  <si>
    <t>A 8.27</t>
  </si>
  <si>
    <t>Secure coding</t>
  </si>
  <si>
    <t>A 8.28</t>
  </si>
  <si>
    <t>Security testing in development and acceptance</t>
  </si>
  <si>
    <t>A 8.29</t>
  </si>
  <si>
    <t>Outsourced development</t>
  </si>
  <si>
    <t>A 8.30</t>
  </si>
  <si>
    <t>Separation of development, test and production environments</t>
  </si>
  <si>
    <t>A 8.31</t>
  </si>
  <si>
    <t>Change management</t>
  </si>
  <si>
    <t>A 8.32</t>
  </si>
  <si>
    <t>Test information</t>
  </si>
  <si>
    <t>A 8.33</t>
  </si>
  <si>
    <t>Protection of information systems during audit testing</t>
  </si>
  <si>
    <t>A 8.34</t>
  </si>
  <si>
    <t>Cyber risk</t>
  </si>
  <si>
    <t>• This section has been added to satisfy the request by Government to better understand cyber risk across the public sector.  It requires endorsement by the Accountable Officer as per IS18 Reporting Requirement 1.</t>
  </si>
  <si>
    <r>
      <t xml:space="preserve">• </t>
    </r>
    <r>
      <rPr>
        <b/>
        <sz val="12"/>
        <color theme="1"/>
        <rFont val="Noto Sans"/>
        <family val="2"/>
      </rPr>
      <t xml:space="preserve">Risk events: </t>
    </r>
    <r>
      <rPr>
        <sz val="12"/>
        <color theme="1"/>
        <rFont val="Noto Sans"/>
        <family val="2"/>
      </rPr>
      <t>Choose the top five to ten cyber security risk events from Appendix A (excluding those rated low).</t>
    </r>
  </si>
  <si>
    <r>
      <t xml:space="preserve">• </t>
    </r>
    <r>
      <rPr>
        <b/>
        <sz val="12"/>
        <color theme="1"/>
        <rFont val="Noto Sans"/>
        <family val="2"/>
      </rPr>
      <t xml:space="preserve">Recorded location: </t>
    </r>
    <r>
      <rPr>
        <sz val="12"/>
        <color theme="1"/>
        <rFont val="Noto Sans"/>
        <family val="2"/>
      </rPr>
      <t>From the dropdown options, select where the risk is primarily recorded / managed.</t>
    </r>
  </si>
  <si>
    <r>
      <t xml:space="preserve">• </t>
    </r>
    <r>
      <rPr>
        <b/>
        <sz val="12"/>
        <color theme="1"/>
        <rFont val="Noto Sans"/>
        <family val="2"/>
      </rPr>
      <t xml:space="preserve">Context (optional): </t>
    </r>
    <r>
      <rPr>
        <sz val="12"/>
        <color theme="1"/>
        <rFont val="Noto Sans"/>
        <family val="2"/>
      </rPr>
      <t>Space to write comments or notes to provide context.</t>
    </r>
  </si>
  <si>
    <r>
      <t>•</t>
    </r>
    <r>
      <rPr>
        <b/>
        <sz val="12"/>
        <color theme="1"/>
        <rFont val="Noto Sans"/>
        <family val="2"/>
      </rPr>
      <t xml:space="preserve"> Supply chain:</t>
    </r>
    <r>
      <rPr>
        <sz val="12"/>
        <color theme="1"/>
        <rFont val="Noto Sans"/>
        <family val="2"/>
      </rPr>
      <t xml:space="preserve"> From the dropdown options, select the appropriate answer and add context (context required).</t>
    </r>
  </si>
  <si>
    <t>Audit type</t>
  </si>
  <si>
    <t>Risk events (5 to 10)</t>
  </si>
  <si>
    <t>Recorded location</t>
  </si>
  <si>
    <t>Context (optional)</t>
  </si>
  <si>
    <t>Supply chain cyber risk management</t>
  </si>
  <si>
    <t>Question</t>
  </si>
  <si>
    <t>Response</t>
  </si>
  <si>
    <t>Context (required)</t>
  </si>
  <si>
    <t>Have you identified and documented the suppliers which can affect the confidentially, integrity and availability of your organisation's critical information and services?</t>
  </si>
  <si>
    <t>Have you assessed the information security risks - including foreign ownership risks - associated with the suppliers' use of your entity's information and other associated assets?</t>
  </si>
  <si>
    <t>Have you defined the cascading impacts and dependencies if disruptions occur or operational tolerances are exceeded?</t>
  </si>
  <si>
    <t>Are security performance measures included in contractual agreements, such as limiting privileges, isolating connected elements, applying countermeasures to known vulnerabilities, patching frequenies, etc?</t>
  </si>
  <si>
    <t>Are suppliers required under contract to notify you of changes that may raise or lower risk exposure, such as gaining or losing security certification, deployment of AI, offshoring contracted development personnel, or changes of ownership?</t>
  </si>
  <si>
    <r>
      <t xml:space="preserve">Has your entity taken proactive steps to prevent and contain a third-party cyber breach? </t>
    </r>
    <r>
      <rPr>
        <b/>
        <sz val="10"/>
        <color rgb="FF005EB8"/>
        <rFont val="Noto Sans"/>
        <family val="2"/>
      </rPr>
      <t>Select all that apply</t>
    </r>
    <r>
      <rPr>
        <sz val="10"/>
        <color theme="1"/>
        <rFont val="Noto Sans"/>
        <family val="2"/>
      </rPr>
      <t xml:space="preserve"> </t>
    </r>
  </si>
  <si>
    <t>No, the entity has not yet taken any steps to prevent and contain a third-party cyber breach</t>
  </si>
  <si>
    <t>Segregation of environment</t>
  </si>
  <si>
    <t>Identity and access management controls</t>
  </si>
  <si>
    <t>Ongoing monitoring of the environment to alert for anomalous activity from third parties</t>
  </si>
  <si>
    <t>Contract clauses for supplier to report cyber security incidents and vulnerabilities</t>
  </si>
  <si>
    <t>Cyber security insurance</t>
  </si>
  <si>
    <r>
      <t xml:space="preserve">Other </t>
    </r>
    <r>
      <rPr>
        <i/>
        <sz val="9"/>
        <color theme="1"/>
        <rFont val="Noto Sans"/>
        <family val="2"/>
      </rPr>
      <t>(Please provide details in the context column)</t>
    </r>
  </si>
  <si>
    <t>QGEA mandatory framework results</t>
  </si>
  <si>
    <r>
      <t xml:space="preserve">• </t>
    </r>
    <r>
      <rPr>
        <b/>
        <sz val="12"/>
        <rFont val="Noto Sans"/>
        <family val="2"/>
      </rPr>
      <t>Response:</t>
    </r>
    <r>
      <rPr>
        <sz val="12"/>
        <rFont val="Noto Sans"/>
        <family val="2"/>
      </rPr>
      <t xml:space="preserve"> Select the appropriate drop down response to the question.</t>
    </r>
  </si>
  <si>
    <r>
      <t>•</t>
    </r>
    <r>
      <rPr>
        <b/>
        <sz val="12"/>
        <rFont val="Noto Sans"/>
        <family val="2"/>
      </rPr>
      <t xml:space="preserve"> Notes (optional):</t>
    </r>
    <r>
      <rPr>
        <sz val="12"/>
        <rFont val="Noto Sans"/>
        <family val="2"/>
      </rPr>
      <t xml:space="preserve"> Optional space to add context to the question / response.  </t>
    </r>
  </si>
  <si>
    <r>
      <t xml:space="preserve">• </t>
    </r>
    <r>
      <rPr>
        <b/>
        <sz val="12"/>
        <color rgb="FFFF0000"/>
        <rFont val="Noto Sans"/>
        <family val="2"/>
      </rPr>
      <t>Implementation status (Automated):</t>
    </r>
    <r>
      <rPr>
        <sz val="12"/>
        <color rgb="FFFF0000"/>
        <rFont val="Noto Sans"/>
        <family val="2"/>
      </rPr>
      <t xml:space="preserve"> This section is automatically calculated based on the responses to the questions.  </t>
    </r>
  </si>
  <si>
    <r>
      <t>•</t>
    </r>
    <r>
      <rPr>
        <b/>
        <sz val="12"/>
        <rFont val="Noto Sans"/>
        <family val="2"/>
      </rPr>
      <t xml:space="preserve"> If one of the frameworks is "in process or nil": </t>
    </r>
    <r>
      <rPr>
        <sz val="12"/>
        <rFont val="Noto Sans"/>
        <family val="2"/>
      </rPr>
      <t>Please elaborate on what the entity's approach to increasing compliance is and if it is included in the cyber uplift program discussed in the Governance and Risk tab (yes / no)</t>
    </r>
  </si>
  <si>
    <t>• Some questions in this section relate to information provided in Governance and Risk.</t>
  </si>
  <si>
    <t>If in process or nil:</t>
  </si>
  <si>
    <t>Implementation status (Automated)</t>
  </si>
  <si>
    <t>What is the entity's approach to increasing compliance?</t>
  </si>
  <si>
    <t>Is this included in the cyber uplift program (from Governance context tab)?</t>
  </si>
  <si>
    <t>Compliance %
[MUST]
-----
[SHOULD}</t>
  </si>
  <si>
    <t>Queensland Government Information Security Classification Framework (QGISCF)</t>
  </si>
  <si>
    <t>Leave blank if Fully Implmented</t>
  </si>
  <si>
    <t>Data Encryption Standard (DES)</t>
  </si>
  <si>
    <t>Queensland Government Authentication Framework (QGAF)</t>
  </si>
  <si>
    <t>Framework</t>
  </si>
  <si>
    <t>Must / Should</t>
  </si>
  <si>
    <t>Calculations</t>
  </si>
  <si>
    <t>Notes (optional)</t>
  </si>
  <si>
    <t>Queensland Government Information Security Classification Framework
(QGISCF)</t>
  </si>
  <si>
    <t>Must</t>
  </si>
  <si>
    <t>Does your organisation formally maintain an asset register which records information classification decisions?</t>
  </si>
  <si>
    <t>Does your organisation identify information assets as required by the QGEA Information Asset Custodianship Policy?</t>
  </si>
  <si>
    <t>Do your organisational policies support the implementation of the QGISCF?</t>
  </si>
  <si>
    <t>Does your organisation assess the information security classification of information assets and holdings according to business impact to confidentiality (C), integrity (I), and availability (A)?</t>
  </si>
  <si>
    <t>Does your organisation label medium and high confidentiality information according to impact, using the confidentiality classification labels OFFICIAL (low or negligible confidentiality impact), SENSITIVE (medium confidentiality impact), and PROTECTED (high confidentiality impact)?</t>
  </si>
  <si>
    <t>Does your organisation apply the ACSC Information Security Manual (ISM) at the PROTECTED level for high confidentiality information?</t>
  </si>
  <si>
    <t>Does your organisation only store or process high business impact level (BIL) information in Australia, unless offshoring risks are accepted and signed off by the agency accountable officer (DG or equivalent)?</t>
  </si>
  <si>
    <t>How many PROTECTED systems do you have?</t>
  </si>
  <si>
    <t>If you hold PROTECTED information, please indicate organisational alignment with ISM controls.</t>
  </si>
  <si>
    <t>For PROTECTED - does your organisation have a documented " 'System Authority to operate' based on the acceptance of the security risks associated with its operation" signed off by senior executive?</t>
  </si>
  <si>
    <t>If you receive classified information from other organisations, please indicate whether you have an agreed policy &amp; procedure?</t>
  </si>
  <si>
    <t>Should</t>
  </si>
  <si>
    <t>Does your organisation apply classification labels to all information to signify confidentiality levels?</t>
  </si>
  <si>
    <t>How often does your organisation review and update the security classifications of information assets?</t>
  </si>
  <si>
    <t>Are staff members trained and aware of their responsibilities under the QGISCF?</t>
  </si>
  <si>
    <t>Does your organisation document the highest business impact levels (BILs) and other usage restrictions for its information assets?</t>
  </si>
  <si>
    <t>How does your organisation ensure it meets the requirements of the QGISCF?</t>
  </si>
  <si>
    <t>Does your organisation integrate security classification into its information lifecycle management processes?</t>
  </si>
  <si>
    <t>How does your organisation handle information assets that require reclassification due to changes in sensitivity or risk?</t>
  </si>
  <si>
    <t>Are other entities, third-party vendors and contractors required to comply with your organisation’s security classification policies?</t>
  </si>
  <si>
    <t>How does your organisation manage and monitor access to classified information?</t>
  </si>
  <si>
    <t>Other requirements</t>
  </si>
  <si>
    <t>Are managers in your organisation trained and aware of their responsibilities under the QGISCF for managing staff with access to sensitive/classified information?</t>
  </si>
  <si>
    <t>For PROTECTED assets, does your organisation undertake enhanced screening of all personnel with access to them?</t>
  </si>
  <si>
    <t>For PROTECTED assets, does your organisation have additional physical security requirements for their protection.</t>
  </si>
  <si>
    <t>Data Encryption Standard
(DES)</t>
  </si>
  <si>
    <t>Does your organisation implement policy, processes, and procedures on the use of encryption, cryptographic controls, and key management, using the implementation section of the Data Encryption Standard as a starting point [ISM-0507]?</t>
  </si>
  <si>
    <t>Does your organisation have a documented encryption policy aligned with the Data Encryption Standard?</t>
  </si>
  <si>
    <t>How does your organisation determine the appropriate encryption methods for protecting sensitive data?</t>
  </si>
  <si>
    <t>Does your organisation compare the mandatory requirements of the Data Encryption Standard (DES) against its currently implemented control sets to identify any control gaps in existing systems?</t>
  </si>
  <si>
    <t>Do you have any gaps in your policies and DES Section 4?</t>
  </si>
  <si>
    <t>How well do your systems adhere to your policy?</t>
  </si>
  <si>
    <t>Are encryption keys managed securely in your organisation?</t>
  </si>
  <si>
    <t>Does your organisation use encryption to protect data at rest in line with your policy requirements?</t>
  </si>
  <si>
    <t>Does your organisation use encryption to protect data in transit?</t>
  </si>
  <si>
    <t>How does your organisation ensure compliance with the Data Encryption Standard?</t>
  </si>
  <si>
    <t>Are staff members trained and aware of their responsibilities regarding data encryption?</t>
  </si>
  <si>
    <t>Does your organisation use approved encryption algorithms and protocols as specified in the Data Encryption Standard?</t>
  </si>
  <si>
    <t>How does your organisation handle encryption-related incidents, such as key compromise or algorithm vulnerabilities?</t>
  </si>
  <si>
    <t>Queensland Government Authentication Framework
(QGAF)</t>
  </si>
  <si>
    <t>Has your organisation formally adopted the Queensland Government Authentication Framework (QGAF)?</t>
  </si>
  <si>
    <t>Does your organisation have a documented authentication policy aligned with the QGAF?</t>
  </si>
  <si>
    <t>Does your organisation assess the authentication assurance levels (AALs) required for its systems and services?</t>
  </si>
  <si>
    <t>How effectively does your organisation implement and manage Identity Assurance Levels (IALs) as required by the Data Encryption Standard (DES)?</t>
  </si>
  <si>
    <t>Has your organisation developed and implemented policies and procedures for credential reissuance, revocation, and expiry?</t>
  </si>
  <si>
    <t>How does your organisation ensure that authentication mechanisms meet the required AALs?</t>
  </si>
  <si>
    <t>Does your organisation provide multi-factor authentication (MFA) for systems and services that require high authentication assurance levels?</t>
  </si>
  <si>
    <t>Has the agency conducted a QGAF assessment for all relevant (external facing) services?
This includes determining assurance levels, privacy assessments, information security classifications, and identity fraud risk assessments.</t>
  </si>
  <si>
    <t>Are identity proofing and registration processes compliant with the National Identity Proofing Guidelines (NIPG) and the Queensland Government Digital Identity and Verifiable Credential Policy?</t>
  </si>
  <si>
    <t>Have QGAF privacy, information security, and identity fraud risks been assessed and are they managed as part of the agency’s standard risk management processes, as mandated by QGAF?</t>
  </si>
  <si>
    <t>Does your organisation have a process to review and update authentication mechanisms to address emerging threats?</t>
  </si>
  <si>
    <t>How does your organisation manage and secure authentication credentials?</t>
  </si>
  <si>
    <t>Does your organisation ensure that authentication mechanisms are user-friendly (cost-effective, accessible, and convenient ) while maintaining security?</t>
  </si>
  <si>
    <t>Does your organisation monitor and log authentication events to detect and respond to potential security incidents?</t>
  </si>
  <si>
    <t>Does your organisation ensure that third-party systems and services comply with the QGAF when handling authentication for your users?</t>
  </si>
  <si>
    <t>Has the agency implemented single sign-on (SSO) for internal systems to reduce the need for multiple credentials and minimise authentication risks?</t>
  </si>
  <si>
    <t>Essential Eight results</t>
  </si>
  <si>
    <t>Select the maturity level target:</t>
  </si>
  <si>
    <r>
      <t xml:space="preserve">• </t>
    </r>
    <r>
      <rPr>
        <b/>
        <sz val="12"/>
        <color theme="1"/>
        <rFont val="Noto Sans"/>
        <family val="2"/>
      </rPr>
      <t>Maturity level target:</t>
    </r>
    <r>
      <rPr>
        <sz val="12"/>
        <color theme="1"/>
        <rFont val="Noto Sans"/>
        <family val="2"/>
      </rPr>
      <t xml:space="preserve"> Select the entity's target maturity level (top right).</t>
    </r>
  </si>
  <si>
    <r>
      <t>•</t>
    </r>
    <r>
      <rPr>
        <b/>
        <sz val="12"/>
        <color theme="1"/>
        <rFont val="Noto Sans"/>
        <family val="2"/>
      </rPr>
      <t xml:space="preserve"> Assessment outcomes:</t>
    </r>
    <r>
      <rPr>
        <sz val="12"/>
        <color theme="1"/>
        <rFont val="Noto Sans"/>
        <family val="2"/>
      </rPr>
      <t xml:space="preserve"> Record the result of the assessment from the dropdown options. </t>
    </r>
  </si>
  <si>
    <r>
      <t xml:space="preserve">• </t>
    </r>
    <r>
      <rPr>
        <b/>
        <sz val="12"/>
        <color theme="1"/>
        <rFont val="Noto Sans"/>
        <family val="2"/>
      </rPr>
      <t>Assurance level:</t>
    </r>
    <r>
      <rPr>
        <sz val="12"/>
        <color theme="1"/>
        <rFont val="Noto Sans"/>
        <family val="2"/>
      </rPr>
      <t xml:space="preserve"> Select the highest level of evidence obtained from the dropdown options. </t>
    </r>
  </si>
  <si>
    <t>(Optional) Context for the ML target:</t>
  </si>
  <si>
    <r>
      <t>•</t>
    </r>
    <r>
      <rPr>
        <b/>
        <sz val="12"/>
        <color theme="1"/>
        <rFont val="Noto Sans"/>
        <family val="2"/>
      </rPr>
      <t xml:space="preserve"> Compensating or alternate controls:</t>
    </r>
    <r>
      <rPr>
        <sz val="12"/>
        <color theme="1"/>
        <rFont val="Noto Sans"/>
        <family val="2"/>
      </rPr>
      <t xml:space="preserve"> A section to add details about the compensating or alternate controls. </t>
    </r>
  </si>
  <si>
    <r>
      <t xml:space="preserve">• </t>
    </r>
    <r>
      <rPr>
        <b/>
        <sz val="12"/>
        <color theme="1"/>
        <rFont val="Noto Sans"/>
        <family val="2"/>
      </rPr>
      <t>Responsible officer:</t>
    </r>
    <r>
      <rPr>
        <sz val="12"/>
        <color theme="1"/>
        <rFont val="Noto Sans"/>
        <family val="2"/>
      </rPr>
      <t xml:space="preserve"> Record the role of the responsible officer for the control or remediation of identified gaps. </t>
    </r>
  </si>
  <si>
    <r>
      <t xml:space="preserve">• </t>
    </r>
    <r>
      <rPr>
        <b/>
        <sz val="12"/>
        <color theme="1"/>
        <rFont val="Noto Sans"/>
        <family val="2"/>
      </rPr>
      <t>Risk Management:</t>
    </r>
    <r>
      <rPr>
        <sz val="12"/>
        <color theme="1"/>
        <rFont val="Noto Sans"/>
        <family val="2"/>
      </rPr>
      <t xml:space="preserve"> To ensure you are managing your control selection and risk approach for the Essential 8, please ensure you have read and understand the E8 Guideline:</t>
    </r>
  </si>
  <si>
    <t>https://www.forgov.qld.gov.au/information-technology/queensland-government-enterprise-architecture-qgea/qgea-directions-and-guidance/qgea-policies-standards-and-guidelines/essential-eight-guideline</t>
  </si>
  <si>
    <t>E8 Mitigation Strategy</t>
  </si>
  <si>
    <t>Maturity level</t>
  </si>
  <si>
    <t>Level 1</t>
  </si>
  <si>
    <t>Level 2</t>
  </si>
  <si>
    <t>Level 3</t>
  </si>
  <si>
    <t>Patch applications</t>
  </si>
  <si>
    <t>Patch operating systems</t>
  </si>
  <si>
    <t>N/A</t>
  </si>
  <si>
    <t>Multi-factor authentication</t>
  </si>
  <si>
    <t>Restrict administrative privileges</t>
  </si>
  <si>
    <t>Application control</t>
  </si>
  <si>
    <t>Restrict Microsoft Office macros</t>
  </si>
  <si>
    <t>User application hardening</t>
  </si>
  <si>
    <t>Regular backups</t>
  </si>
  <si>
    <t>Mitigation strategy</t>
  </si>
  <si>
    <t>Description</t>
  </si>
  <si>
    <t>Assessment outcomes</t>
  </si>
  <si>
    <t>Assurance level</t>
  </si>
  <si>
    <t>Meets req. 
(Y / N)</t>
  </si>
  <si>
    <t>Pass / Fail</t>
  </si>
  <si>
    <t>Compensating or alternate controls</t>
  </si>
  <si>
    <t>Responsible officer</t>
  </si>
  <si>
    <t>An automated method of asset discovery is used at least fortnightly to support the detection of assets for subsequent vulnerability scanning activities.</t>
  </si>
  <si>
    <t>A vulnerability scanner with an up-to-date vulnerability database is used for vulnerability scanning activities.</t>
  </si>
  <si>
    <t>A vulnerability scanner is used at least daily to identify missing patches or updates for vulnerabilities in online services.</t>
  </si>
  <si>
    <t>A vulnerability scanner is used at least weekly to identify missing patches or updates for vulnerabilities in office productivity suites, web browsers and their extensions, email clients, PDF software, and security products.</t>
  </si>
  <si>
    <t>Patches, updates or other vendor mitigations for vulnerabilities in online services are applied within 48 hours of release when vulnerabilities are assessed as critical by vendors or when working exploits exist.</t>
  </si>
  <si>
    <t>Patches, updates or other vendor mitigations for vulnerabilities in online services are applied within two weeks of release when vulnerabilities are assessed as non-critical by vendors and no working exploits exist.</t>
  </si>
  <si>
    <t>Patches, updates or other vendor mitigations for vulnerabilities in office productivity suites, web browsers and their extensions, email clients, PDF software, and security products are applied within two weeks of release.</t>
  </si>
  <si>
    <t>Online services that are no longer supported by vendors are removed.</t>
  </si>
  <si>
    <t>Office productivity suites, web browsers and their extensions, email clients, PDF software, Adobe Flash Player, and security products that are no longer supported by vendors are removed.</t>
  </si>
  <si>
    <t>A vulnerability scanner is used at least fortnightly to identify missing patches or updates for vulnerabilities in applications other than office productivity suites, web browsers and their extensions, email clients, PDF software, and security products.</t>
  </si>
  <si>
    <t xml:space="preserve">Patches, updates or other vendor mitigations for vulnerabilities in applications other than office productivity suites, web browsers and their extensions, email clients, PDF software, and security products are applied within one month of release. </t>
  </si>
  <si>
    <t>Patches, updates or other vendor mitigations for vulnerabilities in office productivity suites, web browsers and their extensions, email clients, PDF software, and security products are applied within 48 hours of release when vulnerabilities are assessed as critical by vendors or when working exploits exist.</t>
  </si>
  <si>
    <t>Patches, updates or other vendor mitigations for vulnerabilities in office productivity suites, web browsers and their extensions, email clients, PDF software, and security products are applied within two weeks of release when vulnerabilities are assessed as non-critical by vendors and no working exploits exist.</t>
  </si>
  <si>
    <t>Applications other than office productivity suites, web browsers and their extensions, email clients, PDF software, Adobe Flash Player, and security products that are no longer supported by vendors are removed.</t>
  </si>
  <si>
    <t>A vulnerability scanner is used at least daily to identify missing patches or updates for vulnerabilities in operating systems of internet-facing servers and internet-facing network devices.</t>
  </si>
  <si>
    <t>A vulnerability scanner is used at least fortnightly to identify missing patches or updates for vulnerabilities in operating systems of workstations, non-internet-facing servers and non-internet-facing network devices.</t>
  </si>
  <si>
    <t>Patches, updates or other vendor mitigations for vulnerabilities in operating systems of internet-facing servers and internet-facing network devices are applied within 48 hours of release when vulnerabilities are assessed as critical by vendors or when working exploits exist.</t>
  </si>
  <si>
    <t>Patches, updates or other vendor mitigations for vulnerabilities in operating systems of internet-facing servers and internet-facing network devices are applied within two weeks of release when vulnerabilities are assessed as non-critical by vendors and no working exploits exist.</t>
  </si>
  <si>
    <t>Patches, updates or other vendor mitigations for vulnerabilities in operating systems of workstations, non-internet-facing servers and non-internet-facing network devices are applied within one month of release.</t>
  </si>
  <si>
    <t>Operating systems that are no longer supported by vendors are replaced.</t>
  </si>
  <si>
    <t>A vulnerability scanner is used at least fortnightly to identify missing patches or updates for vulnerabilities in drivers.</t>
  </si>
  <si>
    <t>A vulnerability scanner is used at least fortnightly to identify missing patches or updates for vulnerabilities in firmware.</t>
  </si>
  <si>
    <t>Patches, updates or other vendor mitigations for vulnerabilities in operating systems of workstations, non-internet-facing servers and non-internet-facing network devices are applied within 48 hours of release when vulnerabilities are assessed as critical by vendors or when working exploits exist.</t>
  </si>
  <si>
    <t>Patches, updates or other vendor mitigations for vulnerabilities in operating systems of workstations, non-internet-facing servers and non-internet-facing network devices are applied within one month of release when vulnerabilities are assessed as non-critical by vendors and no working exploits exist.</t>
  </si>
  <si>
    <t>Patches, updates or other vendor mitigations for vulnerabilities in drivers are applied within 48 hours of release when vulnerabilities are assessed as critical by vendors or when working exploits exist.</t>
  </si>
  <si>
    <t>Patches, updates or other vendor mitigations for vulnerabilities in drivers are applied within one month of release when vulnerabilities are assessed as non-critical by vendors and no working exploits exist.</t>
  </si>
  <si>
    <t>Patches, updates or other vendor mitigations for vulnerabilities in firmware are applied within 48 hours of release when vulnerabilities are assessed as critical by vendors or when working exploits exist.</t>
  </si>
  <si>
    <t>Patches, updates or other vendor mitigations for vulnerabilities in firmware are applied within one month of release when vulnerabilities are assessed as non-critical by vendors and no working exploits exist.</t>
  </si>
  <si>
    <t>The latest release, or the previous release, of operating systems are used.</t>
  </si>
  <si>
    <t>Multi-factor authentication is used to authenticate users to their organisation’s online services that process, store or communicate their organisation’s sensitive data.</t>
  </si>
  <si>
    <t>Multi-factor authentication is used to authenticate users to third-party online services that process, store or communicate their organisation’s sensitive data.</t>
  </si>
  <si>
    <t>Multi-factor authentication (where available) is used to authenticate users to third-party online services that process, store or communicate their organisation’s non-sensitive data.</t>
  </si>
  <si>
    <t>Multi-factor authentication is used to authenticate users to their organisation’s online customer services that process, store or communicate their organisation’s sensitive customer data.</t>
  </si>
  <si>
    <t>Multi-factor authentication is used to authenticate users to third-party online customer services that process, store or communicate their organisation’s sensitive customer data.</t>
  </si>
  <si>
    <t>Multi-factor authentication is used to authenticate customers to online customer services that process, store or communicate sensitive customer data.</t>
  </si>
  <si>
    <t>Multi-factor authentication uses either: something users have and something users know, or something users have that is unlocked by something users know or are.</t>
  </si>
  <si>
    <t>Multi-factor authentication is used to authenticate privileged users of systems.</t>
  </si>
  <si>
    <t>Multi-factor authentication is used to authenticate unprivileged users of systems.</t>
  </si>
  <si>
    <t>Multi-factor authentication used for authenticating users of online services is phishing-resistant.</t>
  </si>
  <si>
    <t>Multi-factor authentication used for authenticating customers of online customer services provides a phishing-resistant option.</t>
  </si>
  <si>
    <t>Multi-factor authentication used for authenticating users of systems is phishing-resistant.</t>
  </si>
  <si>
    <t>Successful and unsuccessful multi-factor authentication events are centrally logged.</t>
  </si>
  <si>
    <t>Event logs are protected from unauthorised modification and deletion.</t>
  </si>
  <si>
    <t>Event logs from internet-facing servers are analysed in a timely manner to detect cyber security events.</t>
  </si>
  <si>
    <t>Cyber security events are analysed in a timely manner to identify cyber security incidents.</t>
  </si>
  <si>
    <t>Cyber security incidents are reported to the Chief Information Security Officer, or one of their delegates, as soon as possible after they occur or are discovered.</t>
  </si>
  <si>
    <t>Cyber security incidents are reported to ASD as soon as possible after they occur or are discovered.</t>
  </si>
  <si>
    <t>Following the identification of a cyber security incident, the cyber security incident response plan is enacted.</t>
  </si>
  <si>
    <t>Multi-factor authentication is used to authenticate users of data repositories.</t>
  </si>
  <si>
    <t>Multi-factor authentication used for authenticating customers of online customer services is phishing-resistant.</t>
  </si>
  <si>
    <t>Multi-factor authentication used for authenticating users of data repositories is phishing-resistant.</t>
  </si>
  <si>
    <t>Event logs from non-internet-facing servers are analysed in a timely manner to detect cyber security events.</t>
  </si>
  <si>
    <t>Event logs from workstations are analysed in a timely manner to detect cyber security events.</t>
  </si>
  <si>
    <t>Requests for privileged access to systems, applications and data repositories are validated when first requested.</t>
  </si>
  <si>
    <t>Privileged users are assigned a dedicated privileged user account to be used solely for duties requiring privileged access.</t>
  </si>
  <si>
    <t>Privileged user accounts (excluding those explicitly authorised to access online services) are prevented from accessing the internet, email and web services.</t>
  </si>
  <si>
    <t>Privileged user accounts explicitly authorised to access online services are strictly limited to only what is required for users and services to undertake their duties.</t>
  </si>
  <si>
    <t>Privileged users use separate privileged and unprivileged operating environments.</t>
  </si>
  <si>
    <t>Unprivileged user accounts cannot logon to privileged operating environments.</t>
  </si>
  <si>
    <t>Privileged user accounts (excluding local administrator accounts) cannot logon to unprivileged operating environments.</t>
  </si>
  <si>
    <t>Privileged access to systems, applications and data repositories is disabled after 12 months unless revalidated.</t>
  </si>
  <si>
    <t>Privileged access to systems and applications is disabled after 45 days of inactivity.</t>
  </si>
  <si>
    <t>Privileged operating environments are not virtualised within unprivileged operating environments.</t>
  </si>
  <si>
    <t>Administrative activities are conducted through jump servers.</t>
  </si>
  <si>
    <t>Credentials for break glass accounts, local administrator accounts and service accounts are long, unique, unpredictable and managed.</t>
  </si>
  <si>
    <t>Privileged access events are centrally logged.</t>
  </si>
  <si>
    <t>Privileged user account and security group management events are centrally logged.</t>
  </si>
  <si>
    <t>Privileged access to systems, applications and data repositories is limited to only what is required for users and services to undertake their duties</t>
  </si>
  <si>
    <t>Secure Admin Workstations are used in the performance of administrative activities.</t>
  </si>
  <si>
    <t>Just-in-time administration is used for administering systems and applications.</t>
  </si>
  <si>
    <t>Memory integrity functionality is enabled.</t>
  </si>
  <si>
    <t>Local Security Authority protection functionality is enabled.</t>
  </si>
  <si>
    <t>Credential Guard functionality is enabled.</t>
  </si>
  <si>
    <t>Remote Credential Guard functionality is enabled.</t>
  </si>
  <si>
    <t>Application control is implemented on workstations.</t>
  </si>
  <si>
    <t>Application control is applied to user profiles and temporary folders used by operating systems, web browsers and email clients.</t>
  </si>
  <si>
    <t>Application control restricts the execution of executables, software libraries, scripts, installers, compiled HTML, HTML applications and control panel applets to an organisation-approved set.</t>
  </si>
  <si>
    <t>Application control is implemented on internet-facing servers.</t>
  </si>
  <si>
    <t>Application control is applied to all locations other than user profiles and temporary folders used by operating systems, web browsers and email clients.</t>
  </si>
  <si>
    <t>Microsoft’s recommended application blocklist is implemented.</t>
  </si>
  <si>
    <t>Application control rulesets are validated on an annual or more frequent basis.</t>
  </si>
  <si>
    <t>Allowed and blocked application control events are centrally logged.</t>
  </si>
  <si>
    <t>Application control is implemented on non-internet-facing servers.</t>
  </si>
  <si>
    <t>Application control restricts the execution of drivers to an organisation-approved set.</t>
  </si>
  <si>
    <t>Microsoft’s vulnerable driver blocklist is implemented.</t>
  </si>
  <si>
    <t>Microsoft Office macros are disabled for users that do not have a demonstrated business requirement.</t>
  </si>
  <si>
    <t>Microsoft Office macros in files originating from the internet are blocked.</t>
  </si>
  <si>
    <t>Microsoft Office macro antivirus scanning is enabled.</t>
  </si>
  <si>
    <t>Microsoft Office macro security settings cannot be changed by users.</t>
  </si>
  <si>
    <t>Microsoft Office macros are blocked from making Win32 API calls.</t>
  </si>
  <si>
    <t>Only Microsoft Office macros running from within a sandboxed environment, a Trusted Location or that are digitally signed by a trusted publisher are allowed to execute.</t>
  </si>
  <si>
    <t>Microsoft Office macros are checked to ensure they are free of malicious code before being digitally signed or placed within Trusted Locations.</t>
  </si>
  <si>
    <t>Only privileged users responsible for checking that Microsoft Office macros are free of malicious code can write to and modify content within Trusted Locations.</t>
  </si>
  <si>
    <t>Microsoft Office macros digitally signed by an untrusted publisher cannot be enabled via the Message Bar or Backstage View.</t>
  </si>
  <si>
    <t>Microsoft Office macros digitally signed by signatures other than V3 signatures cannot be enabled via the Message Bar or Backstage View.</t>
  </si>
  <si>
    <t>Microsoft Office’s list of trusted publishers is validated on an annual or more frequent basis.</t>
  </si>
  <si>
    <t>Internet Explorer 11 is disabled or removed.</t>
  </si>
  <si>
    <t>Web browsers do not process Java from the internet.</t>
  </si>
  <si>
    <t>Web browsers do not process web advertisements from the internet.</t>
  </si>
  <si>
    <t>Web browser security settings cannot be changed by users.</t>
  </si>
  <si>
    <t>Web browsers are hardened using ASD and vendor hardening guidance, with the most restrictive guidance taking precedence when conflicts occur.</t>
  </si>
  <si>
    <t>Microsoft Office is blocked from creating child processes.</t>
  </si>
  <si>
    <t>Microsoft Office is blocked from creating executable content.</t>
  </si>
  <si>
    <t>Microsoft Office is configured to prevent activation of Object Linking and Embedding packages.</t>
  </si>
  <si>
    <t>Office productivity suites are hardened using ASD and vendor hardening guidance, with the most restrictive guidance taking precedence when conflicts occur.</t>
  </si>
  <si>
    <t>Office productivity suite security settings cannot be changed by users.</t>
  </si>
  <si>
    <t>PDF software is blocked from creating child processes.</t>
  </si>
  <si>
    <t>PDF software is hardened using ASD and vendor hardening guidance, with the most restrictive guidance taking precedence when conflicts occur.</t>
  </si>
  <si>
    <t>PDF software security settings cannot be changed by users.</t>
  </si>
  <si>
    <t>PowerShell module logging, script block logging and transcription events are centrally logged.</t>
  </si>
  <si>
    <t>Command line process creation events are centrally logged.</t>
  </si>
  <si>
    <t>Event logs from internet-facing servers are analysed in a timely manner to detect cyber security events</t>
  </si>
  <si>
    <t>.NET Framework 3.5 (includes .NET 2.0 and 3.0) is disabled or removed.</t>
  </si>
  <si>
    <t>Windows PowerShell 2.0 is disabled or removed.</t>
  </si>
  <si>
    <t>PowerShell is configured to use Constrained Language Mode.</t>
  </si>
  <si>
    <t>Backups of data, applications and settings are performed and retained in accordance with business criticality and business continuity requirements.</t>
  </si>
  <si>
    <t>Backups of data, applications and settings are synchronised to enable restoration to a common point in time.</t>
  </si>
  <si>
    <t>Backups of data, applications and settings are retained in a secure and resilient manner.</t>
  </si>
  <si>
    <t>Restoration of data, applications and settings from backups to a common point in time is tested as part of disaster recovery exercises.</t>
  </si>
  <si>
    <t>Unprivileged user accounts cannot access backups belonging to other user accounts.</t>
  </si>
  <si>
    <t>Unprivileged user accounts are prevented from modifying and deleting backups.</t>
  </si>
  <si>
    <t>Privileged user accounts (excluding backup administrator accounts) cannot access backups belonging to other user accounts.</t>
  </si>
  <si>
    <t>Privileged user accounts (excluding backup administrator accounts) are prevented from modifying and deleting backups.</t>
  </si>
  <si>
    <t>Unprivileged user accounts cannot access their own backups.</t>
  </si>
  <si>
    <t>Privileged user accounts (excluding backup administrator accounts) cannot access their own backups.</t>
  </si>
  <si>
    <t>Backup administrator accounts are prevented from modifying and deleting backups during their retention period.</t>
  </si>
  <si>
    <t>Governance context</t>
  </si>
  <si>
    <r>
      <t xml:space="preserve">• </t>
    </r>
    <r>
      <rPr>
        <b/>
        <sz val="12"/>
        <rFont val="Noto Sans"/>
        <family val="2"/>
      </rPr>
      <t>Response:</t>
    </r>
    <r>
      <rPr>
        <sz val="12"/>
        <rFont val="Noto Sans"/>
        <family val="2"/>
      </rPr>
      <t xml:space="preserve"> Select the appropriate drop down response to the question or free text response.</t>
    </r>
  </si>
  <si>
    <r>
      <t xml:space="preserve">• </t>
    </r>
    <r>
      <rPr>
        <b/>
        <sz val="12"/>
        <rFont val="Noto Sans"/>
        <family val="2"/>
      </rPr>
      <t xml:space="preserve">Context (optional): </t>
    </r>
    <r>
      <rPr>
        <sz val="12"/>
        <rFont val="Noto Sans"/>
        <family val="2"/>
      </rPr>
      <t>Space to write comments or notes to provide context.</t>
    </r>
  </si>
  <si>
    <t xml:space="preserve">• This section / tab does NOT require Accountable Officer endorsement. Data collected in this tab is NOT used to assess the reporting entity. Data is used to generate an improved whole-of-government situational awareness on cyber security risks and issues. Where Accountable Officer endorsement is required, the data collection occurs in another tab outside of the Governance context tab. </t>
  </si>
  <si>
    <t xml:space="preserve"> </t>
  </si>
  <si>
    <t>PR</t>
  </si>
  <si>
    <t>Does the entity have a documented strategic direction for cyber security i.e. a Cyber Security Strategy or cyber explicitly referenced in another strategic framework?</t>
  </si>
  <si>
    <t>Has the strategy been approved by the delegated authority, as aligned within the entity's ISMS governance?</t>
  </si>
  <si>
    <t>If the strategy is approved, what position or group approved the strategy?</t>
  </si>
  <si>
    <t>If the strategy is not currently approved, what stage is the strategy at?</t>
  </si>
  <si>
    <t>Does the entity have Operational Technology (OT) / Industrial Automation and Control Systems (IACS)?</t>
  </si>
  <si>
    <t>If the entity has OT / IACS, is it included / integrated in the entity’s ISMS scope?</t>
  </si>
  <si>
    <t>If in the ISMS scope, describe the implementation approach, including scope definition (or limitations), risk management and governance alignment.</t>
  </si>
  <si>
    <t>Describe here</t>
  </si>
  <si>
    <t xml:space="preserve">If NOT in the ISMS scope, is an alternative cyber security management framework being applied to the OT/IACS environment (for example, ISO62443, NIST Cyber Security Framework, AESCSF)? </t>
  </si>
  <si>
    <t>If NOT in the ISMS scope, does a plan exist to incorporate OT / IACS into the scope of the ISMS?</t>
  </si>
  <si>
    <t>If a plan exists to include OT / IACS in scope, what timeframe is integration expected to commence?</t>
  </si>
  <si>
    <t>Does the entity have a cyber uplift program (or equivalent)?</t>
  </si>
  <si>
    <t>During the financial year, what topics or scenarios did the entity conduct to test cyber incident management and response plants?</t>
  </si>
  <si>
    <r>
      <t>What kinds of assurance did the accountable officer obtain to establish an understanding of the entities security protections and adherence to the policy? (</t>
    </r>
    <r>
      <rPr>
        <i/>
        <sz val="10"/>
        <color theme="1"/>
        <rFont val="Noto Sans"/>
        <family val="2"/>
      </rPr>
      <t>select applicable assurance type/s</t>
    </r>
    <r>
      <rPr>
        <sz val="10"/>
        <color theme="1"/>
        <rFont val="Noto Sans"/>
        <family val="2"/>
      </rPr>
      <t>)</t>
    </r>
  </si>
  <si>
    <t>Appendix A - Risk events</t>
  </si>
  <si>
    <t>Where multiple risk events are related or cascading, entities should select the most appropriate overarching theme. Depending on the effectiveness of existing controls and preventative measures, entities may identify downstream or residual risk events as their primary concern or alternatively identify earlier-stage risk drivers.</t>
  </si>
  <si>
    <t>The following is a non-exhaustive and generalised list of risk events:</t>
  </si>
  <si>
    <t>Risk event</t>
  </si>
  <si>
    <t>Risk description</t>
  </si>
  <si>
    <t>Capability and capacity risk</t>
  </si>
  <si>
    <t>Risks arising from insufficient workforce capability or capacity to effectively prevent, detect, or respond to cyber security threats, potentially impacting government service availability or the confidentiality, availability, or integrity of information.</t>
  </si>
  <si>
    <t>Control assurance failure</t>
  </si>
  <si>
    <t>Breakdowns in the processes that verify and validate the effectiveness of existing security controls. This may arise from insufficient testing, weak audit procedures, or an overreliance on outdated controls.</t>
  </si>
  <si>
    <t xml:space="preserve">Emerging technology governance </t>
  </si>
  <si>
    <t>Risks arising from inadequate assessment, governance or oversight of emerging technology (such as artificial intelligence or automated decision-making technologies) including impacts to information security, data protection, and service delivery.</t>
  </si>
  <si>
    <t>Equipment tampering / loss</t>
  </si>
  <si>
    <t>Physical compromise of devices (e.g., laptops, servers, mobile devices) leading to unauthorized access or data leakage. This may include theft, damage, or the introduction of malicious hardware modifications.</t>
  </si>
  <si>
    <t xml:space="preserve">External attack </t>
  </si>
  <si>
    <t>Cyberattacks originating from external threat actors aiming to disrupt operations and directly impact government service delivery or extort funds. These include Distributed Denial of Service (DDoS) attacks that overload systems with traffic, or ransomware attacks that encrypt critical data to demand payment.</t>
  </si>
  <si>
    <t>Inadequate policy integration and oversight</t>
  </si>
  <si>
    <t>This risk involves a failure to integrate cybersecurity policies into the broader governance framework effectively. When policies aren’t consistently enforced or updated to reflect emerging threats, gaps can emerge in compliance and security practices across departments, leaving critical systems exposed.</t>
  </si>
  <si>
    <t>Inadequate process documentation &amp; single points of failure</t>
  </si>
  <si>
    <t>This risk arises when key processes and procedures are not comprehensively documented, leading to reliance on individual knowledge. Such gaps can result in operational bottlenecks and vulnerabilities if critical personnel are unavailable or leave the organization. Inadequate documentation can also hinder effective training, incident response, and continuity planning, ultimately impacting the entity's resilience and service delivery.</t>
  </si>
  <si>
    <t>Ineffective incident recovery</t>
  </si>
  <si>
    <t>Delays or poor coordination in restoring systems and operations after a cybersecurity incident. Without robust recovery procedures, organizations may face prolonged downtime, increased data loss, or incomplete remediation of the root cause, leaving them vulnerable to repeated attacks or extended service disruptions.</t>
  </si>
  <si>
    <t>Ineffective incident response</t>
  </si>
  <si>
    <t>Delayed, uncoordinated, or poorly executed responses to cybersecurity incidents, leading to prolonged disruptions, increased damage, or regulatory non-compliance. Includes a lack of well-defined incident response plans or inadequate training of incident response teams.</t>
  </si>
  <si>
    <t xml:space="preserve">Information disclosure, loss or corruption </t>
  </si>
  <si>
    <t>Unauthorized, accidental or intentional disclosure, loss, or corruption of sensitive information, including through hacking, malicious insiders, misdirected communications, weak data classification controls, human error, or accidental deletion. Such incidents can result in legal or regulatory consequences, financial loss, and reputational harm.</t>
  </si>
  <si>
    <t>Insider attack</t>
  </si>
  <si>
    <t xml:space="preserve">Malicious or negligent actions by trusted individuals (e.g. employees, contractors, or partners) who have legitimate access to systems and data. This risk may involve data theft, sabotage, unauthorized disclosure of sensitive information and may disrupt government services. </t>
  </si>
  <si>
    <t>Limited business integration</t>
  </si>
  <si>
    <t>This risk arises when IT operates as an isolated function with minimal engagement or integration with core business processes. A siloed IT environment can lead to technology decisions that do not align with strategic business needs, resulting in inefficient resource use, reduced agility in responding to market demands, and communication gaps between technical and non-technical stakeholders. Over time, this misalignment may compromise the organization's ability to innovate, compete, and effectively manage risks across the enterprise.</t>
  </si>
  <si>
    <t>Malicious code execution</t>
  </si>
  <si>
    <t>Introduction and execution of harmful software within an entity’s IT environment. This can compromise systems, steal information, or create backdoors for further attacks.</t>
  </si>
  <si>
    <t>Misconfiguration</t>
  </si>
  <si>
    <t>Improper setup or maintenance of systems, applications, or security controls. Common examples include exposed databases, weak encryption settings, or poorly configured cloud services, leading to exploitable vulnerabilities.</t>
  </si>
  <si>
    <t xml:space="preserve">Motivated external actors </t>
  </si>
  <si>
    <t>Sophisticated or persistent cyber activity seeking to gain unauthorised access to systems or data, including for espionage or pre-positioning purposes, which may result in loss of sensitive information, disruption of services, or broader operational impacts.</t>
  </si>
  <si>
    <t>Poorly recorded or managed assets</t>
  </si>
  <si>
    <t>This risk occurs when assets—including hardware, software, and data—are not accurately documented or tracked. An incomplete or outdated asset inventory can lead to vulnerabilities, such as missed patches, unauthorized device access, or misconfigured systems. Without proper asset management, organizations struggle to maintain security controls, enforce compliance, and respond effectively to incidents, potentially exposing the entity to both operational and cyber risks.</t>
  </si>
  <si>
    <t>Privilege abuse</t>
  </si>
  <si>
    <t>Misuse of elevated privileges by individuals (e.g., administrators, power users) who have legitimate but extensive access to systems and data. This risk includes both intentional (malicious) abuse and unintentional (negligent) misuse of privileged accounts, potentially leading to unauthorized data access, system disruptions, or compliance breaches.</t>
  </si>
  <si>
    <t>Regulatory / privacy noncompliance and public harm</t>
  </si>
  <si>
    <t>Failure to comply with legal or regulatory requirements (e.g., privacy laws, records management legislation) or suffering reputational damage from a publicized incident. This can result in fines, legal action, or loss of stakeholder confidence.</t>
  </si>
  <si>
    <t>Reputational risk</t>
  </si>
  <si>
    <t>Negative perception of a government entity arising from cybersecurity incidents or vulnerabilities. Public loss of confidence can impact stakeholder trust, funding, and the ability to deliver services effectively.</t>
  </si>
  <si>
    <t>Risk management failure</t>
  </si>
  <si>
    <t>Inadequate or ineffective governance, oversight, and continuous monitoring of cybersecurity risks. This includes failing to identify emerging threats, lacking appropriate risk controls, or neglecting regular reviews and updates to policies and frameworks.</t>
  </si>
  <si>
    <t>Security control inconsistency and reporting gaps</t>
  </si>
  <si>
    <t>Variation or gaps in the implementation and reporting of security controls across different systems. These inconsistencies can result in vulnerabilities, creating exploitable points of entry for attackers.</t>
  </si>
  <si>
    <t>Service interruption</t>
  </si>
  <si>
    <t>Disruption or downtime of critical services and infrastructure caused by system failures, cyberattacks, or operational mistakes. This risk impacts the delivery of essential government services and can harm public trust.</t>
  </si>
  <si>
    <t>Social engineering attack</t>
  </si>
  <si>
    <t xml:space="preserve">Exploitation of human factors through deception or manipulation. Attackers use techniques such as phishing emails, phone scams, or impersonation (e.g., Business Email Compromise) to gain unauthorized access to systems or sensitive data. Including identity compromise. </t>
  </si>
  <si>
    <t xml:space="preserve">Third party or supply chain control failure </t>
  </si>
  <si>
    <t>Risks arising from failures in third-party or supply chain security controls, including external vendors, service providers, or partners with direct or indirect access to government systems or data. A compromise within a third party’s environment can cascade into the government entity’s infrastructure, leading to disruption of services or impacts to the confidentiality, availability, or integrity of government information.</t>
  </si>
  <si>
    <t>Unauthorised or erroneous system change</t>
  </si>
  <si>
    <t>Changes made to IT systems or configurations without following established change management processes. This includes both unauthorized changes by malicious insiders and accidental alterations by well-intentioned staff. Such changes can introduce security gaps, destabilize system performance, or cause regulatory compliance issues if not properly tested and documented.</t>
  </si>
  <si>
    <t>Weak cybersecurity governance</t>
  </si>
  <si>
    <t>This risk emerges when there isn’t a robust, centralised framework to define roles, responsibilities, and accountability for cybersecurity. Without clear leadership and direction, cybersecurity initiatives may lack strategic alignment with organizational objectives, leading to fragmented risk management and inadequate resource allocation.</t>
  </si>
  <si>
    <t>Other</t>
  </si>
  <si>
    <t xml:space="preserve">Not listed above - user describes. </t>
  </si>
  <si>
    <t>Appendix B - Assurance types</t>
  </si>
  <si>
    <t>The following list provides examples of common cyber security assurance activities and is not intended to be exhaustive or a mandatory list of what should be completed. Entities should select the assurance type or types that best represent the assurance activities undertaken during the reporting period. Where multiple activities were performed, entities may select more than one option. If an activity is not listed, entities may select “Other” and provide a description.</t>
  </si>
  <si>
    <t>The following is a non-exhaustive and generalised list of assurance types:</t>
  </si>
  <si>
    <t>Assurance Type</t>
  </si>
  <si>
    <t>Assurance Description</t>
  </si>
  <si>
    <t xml:space="preserve">Certification audit </t>
  </si>
  <si>
    <t>Entity underwent an ISO 27001 certification audit in the reporting period (including surveillance audit).</t>
  </si>
  <si>
    <t>Compliance checks</t>
  </si>
  <si>
    <t>Verifying adherence to relevant laws, policies, IS18, Essential 8, and Queensland Government requirements.</t>
  </si>
  <si>
    <t>Configuration and hardening reviews</t>
  </si>
  <si>
    <t>Checking systems and applications against benchmarks (e.g. CIS, ASD hardening guides) to verify secure configuration.</t>
  </si>
  <si>
    <t>Incident response exercises (Red/Blue/Purple Teaming)</t>
  </si>
  <si>
    <t>Simulated cyber incidents (table-tops, live fire, phishing campaigns) to validate preparedness, response capability, and resilience.</t>
  </si>
  <si>
    <t>Independent assurance</t>
  </si>
  <si>
    <t>Independent audit by a third-party ISO 27001 Certified Lead Auditor (or equivalent).</t>
  </si>
  <si>
    <t>Interagency independent assurance / external assurance using co-sourced internal audit</t>
  </si>
  <si>
    <t>Audit done by another Queensland Government entity’s auditors OR a co-sourced partner with internal audit.</t>
  </si>
  <si>
    <t>Internal audit</t>
  </si>
  <si>
    <t xml:space="preserve">Entity’s internal audit department performed an audit. </t>
  </si>
  <si>
    <t>Monitoring and threat hunting</t>
  </si>
  <si>
    <t>Ongoing surveillance (e.g. SIEM, SOC activities, anomaly detection) and proactive hunts for malicious activity.</t>
  </si>
  <si>
    <t>Penetration testing</t>
  </si>
  <si>
    <t>Ethical hacking to simulate attacks and test the effectiveness of technical and process controls. May be targeted (web apps, mobile apps, infrastructure) or full-scope.</t>
  </si>
  <si>
    <t>Performance and metrics reviews</t>
  </si>
  <si>
    <t>Reviewing KPIs and KRIs (e.g. patching cadence, MFA adoption, phishing click-through rates) to measure control effectiveness.</t>
  </si>
  <si>
    <t>Risk assessments</t>
  </si>
  <si>
    <t>Formal reviews of cyber risks to operations and assets, including threat modelling and business impact assessments.</t>
  </si>
  <si>
    <t xml:space="preserve">Self-assessment </t>
  </si>
  <si>
    <t xml:space="preserve">Entity’s employees conduct audit on their entity’s environment. </t>
  </si>
  <si>
    <t>Supplier and third-party assurance</t>
  </si>
  <si>
    <t>Ensuring external providers, vendors, and managed services meet required cyber security obligations (e.g. through audits, attestations, or contractual checks).</t>
  </si>
  <si>
    <t>Testing and assurance of projects / changes</t>
  </si>
  <si>
    <t>Security reviews and assurance activities for major ICT projects, system upgrades, and cloud migrations before go-live.</t>
  </si>
  <si>
    <t>Vulnerability scanning and management</t>
  </si>
  <si>
    <t>Regular automated scans of systems and applications to detect, report, and remediate vulnerabilities.</t>
  </si>
  <si>
    <t>Not listed above – user describes</t>
  </si>
  <si>
    <t>Assurance evidence level</t>
  </si>
  <si>
    <t>Highest</t>
  </si>
  <si>
    <t>1. Technical Evidence 
(System Logs &amp; Configurations)</t>
  </si>
  <si>
    <t>System-generated data that demonstrates technical compliance, including firewall logs, vulnerability scan reports, intrusion detection logs, and system configuration snapshots.</t>
  </si>
  <si>
    <t>2. Operational Records</t>
  </si>
  <si>
    <t>Tangible proof of policy implementation, such as completed forms, signed training records, risk assessment documentation, and minutes from management reviews.</t>
  </si>
  <si>
    <t>3. Physical Evidence</t>
  </si>
  <si>
    <t>Records supporting the enforcement of physical security measures, such as visitor logs, security camera footage, and asset inventory documentation.</t>
  </si>
  <si>
    <t>4. Documentary Evidence 
(Policies &amp; Procedures)</t>
  </si>
  <si>
    <t>Written documents that define the objectives and implementation of security controls, including policies such as the Information Security Policy, Access Control Policy, and Data Protection Policy.</t>
  </si>
  <si>
    <t>5. Observational Evidence</t>
  </si>
  <si>
    <t>Insights obtained through direct observation, such as auditor walkthroughs of secure areas or monitoring the incident response team during simulations.</t>
  </si>
  <si>
    <t>Lowest</t>
  </si>
  <si>
    <t>6. Interview/Testimonial Evidence</t>
  </si>
  <si>
    <t>Information collected from employee interviews or testimonials about their adherence to and understanding of specific security procedures.</t>
  </si>
  <si>
    <t>Essential Eight 
Assessment Outcomes List</t>
  </si>
  <si>
    <t>Effective</t>
  </si>
  <si>
    <t xml:space="preserve"> The organisation is effectively meeting the control's objective. </t>
  </si>
  <si>
    <t>Ineffective</t>
  </si>
  <si>
    <t xml:space="preserve"> The organisation is not adequately meeting the control's objective. </t>
  </si>
  <si>
    <t>Alternate control</t>
  </si>
  <si>
    <t xml:space="preserve"> The organisation is effectively meeting the control's objective through an alternate control. </t>
  </si>
  <si>
    <t>Not assessed</t>
  </si>
  <si>
    <t xml:space="preserve"> The control has not yet been assessed. </t>
  </si>
  <si>
    <t>Not applicable</t>
  </si>
  <si>
    <t xml:space="preserve"> The control does not apply to the system or environment. </t>
  </si>
  <si>
    <t>No visibility</t>
  </si>
  <si>
    <t xml:space="preserve"> The assessor was unable to obtain adequate visibility of a control's implementation. </t>
  </si>
  <si>
    <t>Essential Eight 
Assurance Level List</t>
  </si>
  <si>
    <t>Excellent evidence</t>
  </si>
  <si>
    <t>Testing a control with a simulated activity designed to confirm it is in place and effective (e.g. attempting to run an application to check application control rulesets).</t>
  </si>
  <si>
    <t>Good evidence</t>
  </si>
  <si>
    <t>Review the configuration of a system through the system's interface to determine whether it should enforce an expected policy. (e.g. guided tour of configuration interface)</t>
  </si>
  <si>
    <t>Fair evidence</t>
  </si>
  <si>
    <t>Review a copy of a system's configuration (e.g. using reports or screenshots) to determine whether it should enforce an expected policy.</t>
  </si>
  <si>
    <t>Poor evidence</t>
  </si>
  <si>
    <t>A policy or verbal statement of intent (e.g. sighting mention of controls within documentation).</t>
  </si>
  <si>
    <t>Adherence to QGISCF, DES &amp; QGAF</t>
  </si>
  <si>
    <t>Fully implemented</t>
  </si>
  <si>
    <t>In process</t>
  </si>
  <si>
    <t>Nil</t>
  </si>
  <si>
    <t>Enterprise risk register</t>
  </si>
  <si>
    <t>Strategic risk register</t>
  </si>
  <si>
    <t>Operational or business unit risk register</t>
  </si>
  <si>
    <t>ICT / cyber security risk register</t>
  </si>
  <si>
    <t>Program or project risk register</t>
  </si>
  <si>
    <t>Managed through policies, standards, or procedures (not formally registered)</t>
  </si>
  <si>
    <t>Under development / in transition</t>
  </si>
  <si>
    <t>Not formally recorded</t>
  </si>
  <si>
    <t xml:space="preserve">Other (please specify in Context section)  </t>
  </si>
  <si>
    <t>DG / Commissioner / CEO</t>
  </si>
  <si>
    <t xml:space="preserve">DDG </t>
  </si>
  <si>
    <t>ED</t>
  </si>
  <si>
    <t>ISMS committee</t>
  </si>
  <si>
    <t>Other (please specify)</t>
  </si>
  <si>
    <t>Not required</t>
  </si>
  <si>
    <t>Concept – Idea identified, not yet developed.</t>
  </si>
  <si>
    <t>Drafting – Document being written and refined.</t>
  </si>
  <si>
    <t>Consultation – Feedback being sought from stakeholders or SMEs.</t>
  </si>
  <si>
    <t>Finalisation – Preparing final version for approval.</t>
  </si>
  <si>
    <t>Approval – Submitted for decision.</t>
  </si>
  <si>
    <t>On hold – Work paused or strategy temporarily stalled.</t>
  </si>
  <si>
    <t>Self-assurance</t>
  </si>
  <si>
    <t>Internal independent audit assurance 
(ISO 27001 lead auditor)</t>
  </si>
  <si>
    <t>External independent audit assurance 
(ISO 27001 lead auditor)</t>
  </si>
  <si>
    <t>ISO certification</t>
  </si>
  <si>
    <t>Entity size</t>
  </si>
  <si>
    <t>Very small &lt;=25</t>
  </si>
  <si>
    <t>Small &gt;25, &lt;=200</t>
  </si>
  <si>
    <t>Medium &gt;200, &lt;=1000</t>
  </si>
  <si>
    <t>Large &gt;1000, &lt;=5000</t>
  </si>
  <si>
    <t>Very large &gt;5000</t>
  </si>
  <si>
    <t>Classification</t>
  </si>
  <si>
    <t>OFFICIAL</t>
  </si>
  <si>
    <t>SENSITIVE</t>
  </si>
  <si>
    <t>PROTECTED</t>
  </si>
  <si>
    <t>Supply Chain</t>
  </si>
  <si>
    <t>Yes, fully</t>
  </si>
  <si>
    <t>Partially</t>
  </si>
  <si>
    <t>No</t>
  </si>
  <si>
    <t>Mandatory framework questions and responses</t>
  </si>
  <si>
    <t>QGISCF</t>
  </si>
  <si>
    <t>1.      Does your organisation formally maintain an asset register?</t>
  </si>
  <si>
    <r>
      <t xml:space="preserve">a.      </t>
    </r>
    <r>
      <rPr>
        <sz val="10"/>
        <color theme="1"/>
        <rFont val="Noto Sans"/>
        <family val="2"/>
      </rPr>
      <t>No, we do not maintain an asset register.</t>
    </r>
  </si>
  <si>
    <r>
      <t xml:space="preserve">b.      </t>
    </r>
    <r>
      <rPr>
        <sz val="10"/>
        <color theme="1"/>
        <rFont val="Noto Sans"/>
        <family val="2"/>
      </rPr>
      <t>We maintain an informal or incomplete asset register, but it is not comprehensive or regularly updated.</t>
    </r>
  </si>
  <si>
    <r>
      <t xml:space="preserve">c.      </t>
    </r>
    <r>
      <rPr>
        <sz val="10"/>
        <color theme="1"/>
        <rFont val="Noto Sans"/>
        <family val="2"/>
      </rPr>
      <t>We have a formal asset register, that includes custodian information and meta data but it is only partially maintained or updated inconsistently.</t>
    </r>
  </si>
  <si>
    <r>
      <t xml:space="preserve">d.      </t>
    </r>
    <r>
      <rPr>
        <sz val="10"/>
        <color theme="1"/>
        <rFont val="Noto Sans"/>
        <family val="2"/>
      </rPr>
      <t>Yes, we have a formal, comprehensive asset register that that includes custodian information and meta data which is regularly updated and includes all relevant information assets.</t>
    </r>
  </si>
  <si>
    <t>2.      Does your organisation identify information assets as required by the QGEA Information Asset Custodianship Policy?</t>
  </si>
  <si>
    <r>
      <t xml:space="preserve">a.      </t>
    </r>
    <r>
      <rPr>
        <sz val="10"/>
        <color theme="1"/>
        <rFont val="Noto Sans"/>
        <family val="2"/>
      </rPr>
      <t>No, we do not identify information assets as required by the policy.</t>
    </r>
  </si>
  <si>
    <r>
      <t xml:space="preserve">b.      </t>
    </r>
    <r>
      <rPr>
        <sz val="10"/>
        <color theme="1"/>
        <rFont val="Noto Sans"/>
        <family val="2"/>
      </rPr>
      <t>We are aware of the requirement to identify information assets but have not yet implemented a formal process.</t>
    </r>
  </si>
  <si>
    <r>
      <t xml:space="preserve">c.      </t>
    </r>
    <r>
      <rPr>
        <sz val="10"/>
        <color theme="1"/>
        <rFont val="Noto Sans"/>
        <family val="2"/>
      </rPr>
      <t>We have a process to identify information assets, but it is not consistently applied across the organisation.</t>
    </r>
  </si>
  <si>
    <r>
      <t xml:space="preserve">d.      </t>
    </r>
    <r>
      <rPr>
        <sz val="10"/>
        <color theme="1"/>
        <rFont val="Noto Sans"/>
        <family val="2"/>
      </rPr>
      <t>Yes, we have a formal, documented process to identify information assets, and it is consistently applied across the organisation in alignment with the QGEA Information Asset Custodianship Policy.</t>
    </r>
  </si>
  <si>
    <t>3.      Do your organisational policies support the implementation of the QGISCF?</t>
  </si>
  <si>
    <r>
      <t xml:space="preserve">a.      </t>
    </r>
    <r>
      <rPr>
        <sz val="10"/>
        <color theme="1"/>
        <rFont val="Noto Sans"/>
        <family val="2"/>
      </rPr>
      <t>No, our organisational policies do not reference or support the QGISCF.</t>
    </r>
  </si>
  <si>
    <r>
      <t xml:space="preserve">b.      </t>
    </r>
    <r>
      <rPr>
        <sz val="10"/>
        <color theme="1"/>
        <rFont val="Noto Sans"/>
        <family val="2"/>
      </rPr>
      <t>Our policies mention the QGISCF, but they do not provide clear guidance or alignment with its requirements.</t>
    </r>
  </si>
  <si>
    <r>
      <t xml:space="preserve">c.      </t>
    </r>
    <r>
      <rPr>
        <sz val="10"/>
        <color theme="1"/>
        <rFont val="Noto Sans"/>
        <family val="2"/>
      </rPr>
      <t>Our policies are partially aligned with the QGISCF, but there are gaps in coverage or implementation.</t>
    </r>
  </si>
  <si>
    <r>
      <t xml:space="preserve">d.      </t>
    </r>
    <r>
      <rPr>
        <sz val="10"/>
        <color theme="1"/>
        <rFont val="Noto Sans"/>
        <family val="2"/>
      </rPr>
      <t>Yes, our organisational policies are fully aligned with the QGISCF, and they provide clear, actionable guidance to support its implementation.</t>
    </r>
  </si>
  <si>
    <t>4.      Does your organisation assess the information security classification of information assets and holdings according to business impact to confidentiality (C), integrity (I), and availability (A)?</t>
  </si>
  <si>
    <r>
      <t xml:space="preserve">a.      </t>
    </r>
    <r>
      <rPr>
        <sz val="10"/>
        <color theme="1"/>
        <rFont val="Noto Sans"/>
        <family val="2"/>
      </rPr>
      <t>No, we do not assess the information security classification of information assets based on business impact to confidentiality, integrity, or availability.</t>
    </r>
  </si>
  <si>
    <r>
      <rPr>
        <b/>
        <sz val="10"/>
        <color rgb="FF000000"/>
        <rFont val="Noto Sans"/>
        <family val="2"/>
      </rPr>
      <t xml:space="preserve">b.      </t>
    </r>
    <r>
      <rPr>
        <sz val="10"/>
        <color rgb="FF000000"/>
        <rFont val="Noto Sans"/>
        <family val="2"/>
      </rPr>
      <t>We are aware of the need to assess information security classification based on business impact, but we have not yet implemented a formal process.</t>
    </r>
  </si>
  <si>
    <r>
      <rPr>
        <b/>
        <sz val="10"/>
        <color rgb="FF000000"/>
        <rFont val="Noto Sans"/>
        <family val="2"/>
      </rPr>
      <t xml:space="preserve">c.      </t>
    </r>
    <r>
      <rPr>
        <sz val="10"/>
        <color rgb="FF000000"/>
        <rFont val="Noto Sans"/>
        <family val="2"/>
      </rPr>
      <t>We assess the information security classification of some information assets based on business impact to confidentiality, integrity, and availability, but the process is not consistently applied across the organisation.</t>
    </r>
  </si>
  <si>
    <r>
      <rPr>
        <b/>
        <sz val="10"/>
        <color rgb="FF000000"/>
        <rFont val="Noto Sans"/>
        <family val="2"/>
      </rPr>
      <t xml:space="preserve">d.      </t>
    </r>
    <r>
      <rPr>
        <sz val="10"/>
        <color rgb="FF000000"/>
        <rFont val="Noto Sans"/>
        <family val="2"/>
      </rPr>
      <t>Yes, we have a formal, documented process to assess the information security classification of all information assets and holdings based on business impact to confidentiality, integrity, and availability, and it is consistently applied across the organisation.</t>
    </r>
  </si>
  <si>
    <t>5.      Does your organisation label medium and high confidentiality information according to impact, using the confidentiality classification labels OFFICIAL (low or negligible confidentiality impact), SENSITIVE (medium confidentiality impact), and PROTECTED (high confidentiality impact)?</t>
  </si>
  <si>
    <r>
      <t xml:space="preserve">a.      </t>
    </r>
    <r>
      <rPr>
        <sz val="10"/>
        <color theme="1"/>
        <rFont val="Noto Sans"/>
        <family val="2"/>
      </rPr>
      <t>No, we do not label information based on confidentiality impact or use the specified classification labels.</t>
    </r>
  </si>
  <si>
    <r>
      <rPr>
        <b/>
        <sz val="10"/>
        <color rgb="FF000000"/>
        <rFont val="Noto Sans"/>
        <family val="2"/>
      </rPr>
      <t xml:space="preserve">b.      </t>
    </r>
    <r>
      <rPr>
        <sz val="10"/>
        <color rgb="FF000000"/>
        <rFont val="Noto Sans"/>
        <family val="2"/>
      </rPr>
      <t>We are aware of the need to label information based on confidentiality impact, but we have not yet implemented a formal labelling process.</t>
    </r>
  </si>
  <si>
    <r>
      <t xml:space="preserve">c.      </t>
    </r>
    <r>
      <rPr>
        <sz val="10"/>
        <color theme="1"/>
        <rFont val="Noto Sans"/>
        <family val="2"/>
      </rPr>
      <t>We label some information based on confidentiality impact using the specified classification labels, but the process is not consistently applied across the organisation.</t>
    </r>
  </si>
  <si>
    <r>
      <t xml:space="preserve">d.      </t>
    </r>
    <r>
      <rPr>
        <sz val="10"/>
        <color theme="1"/>
        <rFont val="Noto Sans"/>
        <family val="2"/>
      </rPr>
      <t>Yes, we have a formal, documented process to label all medium and high confidentiality information according to impact, using the specified classification labels (OFFICIAL, SENSITIVE, and PROTECTED), and it is consistently applied across the organisation.</t>
    </r>
  </si>
  <si>
    <t>6.      Does your organisation apply the ACSC Information Security Manual (ISM) at the PROTECTED level for high confidentiality information?</t>
  </si>
  <si>
    <r>
      <t xml:space="preserve">a.      </t>
    </r>
    <r>
      <rPr>
        <sz val="10"/>
        <color theme="1"/>
        <rFont val="Noto Sans"/>
        <family val="2"/>
      </rPr>
      <t>No, we do not apply the ACSC Information Security Manual (ISM) at the PROTECTED level for high confidentiality information.</t>
    </r>
  </si>
  <si>
    <r>
      <t xml:space="preserve">b.      </t>
    </r>
    <r>
      <rPr>
        <sz val="10"/>
        <color theme="1"/>
        <rFont val="Noto Sans"/>
        <family val="2"/>
      </rPr>
      <t>We are aware of the requirement to apply the ISM at the PROTECTED level for high confidentiality information, but we have not yet implemented this.</t>
    </r>
  </si>
  <si>
    <r>
      <t xml:space="preserve">c.      </t>
    </r>
    <r>
      <rPr>
        <sz val="10"/>
        <color theme="1"/>
        <rFont val="Noto Sans"/>
        <family val="2"/>
      </rPr>
      <t>We apply some controls from the ISM at the PROTECTED level for high confidentiality information, but the implementation is incomplete or inconsistent across the organisation.</t>
    </r>
  </si>
  <si>
    <r>
      <t xml:space="preserve">d.      </t>
    </r>
    <r>
      <rPr>
        <sz val="10"/>
        <color theme="1"/>
        <rFont val="Noto Sans"/>
        <family val="2"/>
      </rPr>
      <t>Yes, we fully apply the ACSC Information Security Manual (ISM) at the PROTECTED level for all high confidentiality information, and this is consistently implemented and monitored across the organisation.</t>
    </r>
  </si>
  <si>
    <t>7.      Does your organisation only store or process high business impact level (BIL) information in Australia, unless offshoring risks are accepted and signed off by the agency accountable officer (DG or equivalent)?</t>
  </si>
  <si>
    <r>
      <t xml:space="preserve">a.      </t>
    </r>
    <r>
      <rPr>
        <sz val="10"/>
        <color theme="1"/>
        <rFont val="Noto Sans"/>
        <family val="2"/>
      </rPr>
      <t>No, we do not have controls in place to ensure that high BIL information is stored or processed only in Australia, nor do we seek approval for offshoring risks.</t>
    </r>
  </si>
  <si>
    <r>
      <t xml:space="preserve">b.      </t>
    </r>
    <r>
      <rPr>
        <sz val="10"/>
        <color theme="1"/>
        <rFont val="Noto Sans"/>
        <family val="2"/>
      </rPr>
      <t>We are aware of the requirement to store or process high BIL information in Australia, but we have not fully implemented controls or processes to ensure compliance.</t>
    </r>
  </si>
  <si>
    <r>
      <t xml:space="preserve">c.      </t>
    </r>
    <r>
      <rPr>
        <sz val="10"/>
        <color theme="1"/>
        <rFont val="Noto Sans"/>
        <family val="2"/>
      </rPr>
      <t>We store or process most high BIL information in Australia, and offshoring risks are sometimes assessed and approved by the agency accountable officer, but the process is not consistently applied.</t>
    </r>
  </si>
  <si>
    <r>
      <t xml:space="preserve">d.      </t>
    </r>
    <r>
      <rPr>
        <sz val="10"/>
        <color theme="1"/>
        <rFont val="Noto Sans"/>
        <family val="2"/>
      </rPr>
      <t>Yes, we have a formal, documented process to ensure that all high BIL information is stored or processed in Australia, and any offshoring risks are thoroughly assessed and formally signed off by the agency accountable officer (DG or equivalent).</t>
    </r>
  </si>
  <si>
    <t>8.      How many PROTECTED systems do you have?</t>
  </si>
  <si>
    <r>
      <t xml:space="preserve">a.      </t>
    </r>
    <r>
      <rPr>
        <sz val="10"/>
        <color theme="1"/>
        <rFont val="Noto Sans"/>
        <family val="2"/>
      </rPr>
      <t>None / NA (zero)</t>
    </r>
  </si>
  <si>
    <r>
      <t xml:space="preserve">b.      </t>
    </r>
    <r>
      <rPr>
        <sz val="10"/>
        <color theme="1"/>
        <rFont val="Noto Sans"/>
        <family val="2"/>
      </rPr>
      <t>One (Single system)</t>
    </r>
  </si>
  <si>
    <r>
      <t xml:space="preserve">c.      </t>
    </r>
    <r>
      <rPr>
        <sz val="10"/>
        <color theme="1"/>
        <rFont val="Noto Sans"/>
        <family val="2"/>
      </rPr>
      <t>More than one (Multiple systems)</t>
    </r>
  </si>
  <si>
    <t>9.      If you hold PROTECTED information, please indicate organisational alignment with ISM controls.</t>
  </si>
  <si>
    <r>
      <t xml:space="preserve">a.      </t>
    </r>
    <r>
      <rPr>
        <sz val="10"/>
        <color theme="1"/>
        <rFont val="Noto Sans"/>
        <family val="2"/>
      </rPr>
      <t>0% Not Applicable</t>
    </r>
  </si>
  <si>
    <r>
      <t xml:space="preserve">b.      </t>
    </r>
    <r>
      <rPr>
        <sz val="10"/>
        <color theme="1"/>
        <rFont val="Noto Sans"/>
        <family val="2"/>
      </rPr>
      <t>1% - 25%</t>
    </r>
  </si>
  <si>
    <r>
      <t xml:space="preserve">c.      </t>
    </r>
    <r>
      <rPr>
        <sz val="10"/>
        <color theme="1"/>
        <rFont val="Noto Sans"/>
        <family val="2"/>
      </rPr>
      <t>26% - 50%</t>
    </r>
  </si>
  <si>
    <r>
      <t xml:space="preserve">d.      </t>
    </r>
    <r>
      <rPr>
        <sz val="10"/>
        <color theme="1"/>
        <rFont val="Noto Sans"/>
        <family val="2"/>
      </rPr>
      <t>51% - 75%</t>
    </r>
  </si>
  <si>
    <r>
      <t xml:space="preserve">e.      </t>
    </r>
    <r>
      <rPr>
        <sz val="10"/>
        <color theme="1"/>
        <rFont val="Noto Sans"/>
        <family val="2"/>
      </rPr>
      <t>76% -100%</t>
    </r>
  </si>
  <si>
    <t>10.      For PROTECTED information - does your organisation have a documented " 'System Authority to operate' based on the acceptance of the security risks associated with its operation" signed off by senior executive.</t>
  </si>
  <si>
    <r>
      <t xml:space="preserve">a.      </t>
    </r>
    <r>
      <rPr>
        <sz val="10"/>
        <color theme="1"/>
        <rFont val="Noto Sans"/>
        <family val="2"/>
      </rPr>
      <t>No, we do not have a documented "System Authority to Operate" for systems handling PROTECTED information, nor do we have a process for obtaining senior executive sign-off.</t>
    </r>
  </si>
  <si>
    <r>
      <t xml:space="preserve">b.      </t>
    </r>
    <r>
      <rPr>
        <sz val="10"/>
        <color theme="1"/>
        <rFont val="Noto Sans"/>
        <family val="2"/>
      </rPr>
      <t>We are aware of the need for a documented "System Authority to Operate" for systems handling PROTECTED information, but we have not yet implemented this process.</t>
    </r>
  </si>
  <si>
    <r>
      <t xml:space="preserve">c.      </t>
    </r>
    <r>
      <rPr>
        <sz val="10"/>
        <color theme="1"/>
        <rFont val="Noto Sans"/>
        <family val="2"/>
      </rPr>
      <t>We have a documented "System Authority to Operate" for some systems handling PROTECTED information, and some are signed off by a senior executive, but the process is not consistently applied across the organisation.</t>
    </r>
  </si>
  <si>
    <r>
      <t xml:space="preserve">d.      </t>
    </r>
    <r>
      <rPr>
        <sz val="10"/>
        <color theme="1"/>
        <rFont val="Noto Sans"/>
        <family val="2"/>
      </rPr>
      <t>Yes, we have a formal, documented "System Authority to Operate" for all systems handling PROTECTED information, and it is consistently signed off by a senior executive after a thorough assessment of the associated security risks.</t>
    </r>
  </si>
  <si>
    <t>11.      If you receive classified information from other organisations, please indicate whether you have an agreed policy &amp; procedure.</t>
  </si>
  <si>
    <r>
      <t xml:space="preserve">a.      </t>
    </r>
    <r>
      <rPr>
        <sz val="10"/>
        <color theme="1"/>
        <rFont val="Noto Sans"/>
        <family val="2"/>
      </rPr>
      <t>No, we do not have an agreed policy or procedure for managing classified information received from other organisations.</t>
    </r>
  </si>
  <si>
    <r>
      <t xml:space="preserve">b.      </t>
    </r>
    <r>
      <rPr>
        <sz val="10"/>
        <color theme="1"/>
        <rFont val="Noto Sans"/>
        <family val="2"/>
      </rPr>
      <t>We are aware of the need for an agreed policy and procedure, but we have not yet developed or implemented one.</t>
    </r>
  </si>
  <si>
    <r>
      <t xml:space="preserve">c.      </t>
    </r>
    <r>
      <rPr>
        <sz val="10"/>
        <color theme="1"/>
        <rFont val="Noto Sans"/>
        <family val="2"/>
      </rPr>
      <t>We have a policy and procedure for managing classified information received from other organisations, but it is not consistently applied or formally agreed upon with all relevant parties.</t>
    </r>
  </si>
  <si>
    <r>
      <t xml:space="preserve">d.      </t>
    </r>
    <r>
      <rPr>
        <sz val="10"/>
        <color theme="1"/>
        <rFont val="Noto Sans"/>
        <family val="2"/>
      </rPr>
      <t>Yes, we have a formal, documented, and agreed policy and procedure for managing classified information received from other organisations, and it is consistently applied and regularly reviewed.</t>
    </r>
  </si>
  <si>
    <t>12.      Does your organisation apply classification labels to all information to signify confidentiality levels?</t>
  </si>
  <si>
    <r>
      <t xml:space="preserve">a.      </t>
    </r>
    <r>
      <rPr>
        <sz val="10"/>
        <color theme="1"/>
        <rFont val="Noto Sans"/>
        <family val="2"/>
      </rPr>
      <t>No, we do not apply classification labels to all information to signify confidentiality levels.</t>
    </r>
  </si>
  <si>
    <r>
      <t xml:space="preserve">b.      </t>
    </r>
    <r>
      <rPr>
        <sz val="10"/>
        <color theme="1"/>
        <rFont val="Noto Sans"/>
        <family val="2"/>
      </rPr>
      <t>We are aware of the need to apply classification labels to all information to signify confidentiality levels, but we have not yet implemented this practice.</t>
    </r>
  </si>
  <si>
    <r>
      <t xml:space="preserve">c.      </t>
    </r>
    <r>
      <rPr>
        <sz val="10"/>
        <color theme="1"/>
        <rFont val="Noto Sans"/>
        <family val="2"/>
      </rPr>
      <t>We apply classification labels to some information, including BIL low information, to signify confidentiality levels, but the process is not consistently applied across the organisation.</t>
    </r>
  </si>
  <si>
    <r>
      <t xml:space="preserve">d.      </t>
    </r>
    <r>
      <rPr>
        <sz val="10"/>
        <color theme="1"/>
        <rFont val="Noto Sans"/>
        <family val="2"/>
      </rPr>
      <t>Yes, we apply classification labels to all information to signify confidentiality levels, and this process is formalised, documented, and consistently implemented across the organisation.</t>
    </r>
  </si>
  <si>
    <t>13.  How often does your organisation review and update the security classifications of information assets?</t>
  </si>
  <si>
    <r>
      <t xml:space="preserve">a.      </t>
    </r>
    <r>
      <rPr>
        <sz val="10"/>
        <color theme="1"/>
        <rFont val="Noto Sans"/>
        <family val="2"/>
      </rPr>
      <t>We do not review or update security classifications.</t>
    </r>
  </si>
  <si>
    <r>
      <t xml:space="preserve">b.      </t>
    </r>
    <r>
      <rPr>
        <sz val="10"/>
        <color theme="1"/>
        <rFont val="Noto Sans"/>
        <family val="2"/>
      </rPr>
      <t>We review security classifications on an ad hoc basis.</t>
    </r>
  </si>
  <si>
    <r>
      <t xml:space="preserve">c.      </t>
    </r>
    <r>
      <rPr>
        <sz val="10"/>
        <color theme="1"/>
        <rFont val="Noto Sans"/>
        <family val="2"/>
      </rPr>
      <t>We review security classifications periodically, but not consistently.</t>
    </r>
  </si>
  <si>
    <r>
      <t xml:space="preserve">d.      </t>
    </r>
    <r>
      <rPr>
        <sz val="10"/>
        <color theme="1"/>
        <rFont val="Noto Sans"/>
        <family val="2"/>
      </rPr>
      <t>We have a formal schedule for regular reviews and updates of security classifications.</t>
    </r>
  </si>
  <si>
    <t>14.  Are staff members trained and aware of their responsibilities under the QGISCF?</t>
  </si>
  <si>
    <r>
      <t xml:space="preserve">a.      </t>
    </r>
    <r>
      <rPr>
        <sz val="10"/>
        <color theme="1"/>
        <rFont val="Noto Sans"/>
        <family val="2"/>
      </rPr>
      <t>No, staff members are not aware of the QGISCF or their responsibilities.</t>
    </r>
  </si>
  <si>
    <r>
      <t xml:space="preserve">b.      </t>
    </r>
    <r>
      <rPr>
        <sz val="10"/>
        <color theme="1"/>
        <rFont val="Noto Sans"/>
        <family val="2"/>
      </rPr>
      <t>Some staff members are aware, but there is no formal training.</t>
    </r>
  </si>
  <si>
    <r>
      <t xml:space="preserve">c.      </t>
    </r>
    <r>
      <rPr>
        <sz val="10"/>
        <color theme="1"/>
        <rFont val="Noto Sans"/>
        <family val="2"/>
      </rPr>
      <t>We provide training to staff, but it is not mandatory or consistent.</t>
    </r>
  </si>
  <si>
    <r>
      <t xml:space="preserve">d.      </t>
    </r>
    <r>
      <rPr>
        <sz val="10"/>
        <color theme="1"/>
        <rFont val="Noto Sans"/>
        <family val="2"/>
      </rPr>
      <t>All relevant staff members are trained and fully understand their responsibilities under the QGISCF.</t>
    </r>
  </si>
  <si>
    <t>15.  Does your organisation document the highest business impact levels (BILs) and other usage restrictions for its information assets?</t>
  </si>
  <si>
    <r>
      <t xml:space="preserve">a.      </t>
    </r>
    <r>
      <rPr>
        <sz val="10"/>
        <color theme="1"/>
        <rFont val="Noto Sans"/>
        <family val="2"/>
      </rPr>
      <t>No, we do not document the highest business impact levels or usage restrictions for our information assets.</t>
    </r>
  </si>
  <si>
    <r>
      <t xml:space="preserve">b.      </t>
    </r>
    <r>
      <rPr>
        <sz val="10"/>
        <color theme="1"/>
        <rFont val="Noto Sans"/>
        <family val="2"/>
      </rPr>
      <t>We are aware of the need to document BILs and usage restrictions, but we have not yet implemented a formal process.</t>
    </r>
  </si>
  <si>
    <r>
      <t xml:space="preserve">c.      </t>
    </r>
    <r>
      <rPr>
        <sz val="10"/>
        <color theme="1"/>
        <rFont val="Noto Sans"/>
        <family val="2"/>
      </rPr>
      <t>We document BILs and usage restrictions for some information assets, but the process is incomplete or inconsistently applied across the organisation.</t>
    </r>
  </si>
  <si>
    <r>
      <t xml:space="preserve">d.      </t>
    </r>
    <r>
      <rPr>
        <sz val="10"/>
        <color theme="1"/>
        <rFont val="Noto Sans"/>
        <family val="2"/>
      </rPr>
      <t>Yes, we have a formal, documented process to record the highest business impact levels and all relevant usage restrictions for our information assets, and this process is consistently implemented and reviewed.</t>
    </r>
  </si>
  <si>
    <t>16.  How does your organisation ensure compliance with the QGISCF?</t>
  </si>
  <si>
    <r>
      <t xml:space="preserve">a.      </t>
    </r>
    <r>
      <rPr>
        <sz val="10"/>
        <color theme="1"/>
        <rFont val="Noto Sans"/>
        <family val="2"/>
      </rPr>
      <t>We do not have any mechanisms to ensure compliance.</t>
    </r>
  </si>
  <si>
    <r>
      <t xml:space="preserve">b.      </t>
    </r>
    <r>
      <rPr>
        <sz val="10"/>
        <color theme="1"/>
        <rFont val="Noto Sans"/>
        <family val="2"/>
      </rPr>
      <t>We rely on individual staff members to comply with the framework.</t>
    </r>
  </si>
  <si>
    <r>
      <t xml:space="preserve">c.      </t>
    </r>
    <r>
      <rPr>
        <sz val="10"/>
        <color theme="1"/>
        <rFont val="Noto Sans"/>
        <family val="2"/>
      </rPr>
      <t>We conduct periodic audits or reviews to ensure compliance.</t>
    </r>
  </si>
  <si>
    <r>
      <t xml:space="preserve">d.      </t>
    </r>
    <r>
      <rPr>
        <sz val="10"/>
        <color theme="1"/>
        <rFont val="Noto Sans"/>
        <family val="2"/>
      </rPr>
      <t>We have a robust compliance program, including regular audits, monitoring, and corrective actions.</t>
    </r>
  </si>
  <si>
    <t>17.  Does your organisation integrate security classification into its information lifecycle management processes?</t>
  </si>
  <si>
    <r>
      <t xml:space="preserve">a.      </t>
    </r>
    <r>
      <rPr>
        <sz val="10"/>
        <color theme="1"/>
        <rFont val="Noto Sans"/>
        <family val="2"/>
      </rPr>
      <t>No, security classification is not considered in lifecycle management.</t>
    </r>
  </si>
  <si>
    <r>
      <t xml:space="preserve">b.      </t>
    </r>
    <r>
      <rPr>
        <sz val="10"/>
        <color theme="1"/>
        <rFont val="Noto Sans"/>
        <family val="2"/>
      </rPr>
      <t>Security classification is considered during the creation of information but not throughout its lifecycle.</t>
    </r>
  </si>
  <si>
    <r>
      <t xml:space="preserve">c.      </t>
    </r>
    <r>
      <rPr>
        <sz val="10"/>
        <color theme="1"/>
        <rFont val="Noto Sans"/>
        <family val="2"/>
      </rPr>
      <t>Security classification is partially integrated into lifecycle management processes.</t>
    </r>
  </si>
  <si>
    <r>
      <t xml:space="preserve">d.      </t>
    </r>
    <r>
      <rPr>
        <sz val="10"/>
        <color theme="1"/>
        <rFont val="Noto Sans"/>
        <family val="2"/>
      </rPr>
      <t>Security classification is fully integrated into all stages of the information lifecycle, including creation, storage, sharing, and disposal.</t>
    </r>
  </si>
  <si>
    <t>18.  How does your organisation handle information assets that require reclassification due to changes in sensitivity or risk?</t>
  </si>
  <si>
    <r>
      <t xml:space="preserve">a.      </t>
    </r>
    <r>
      <rPr>
        <sz val="10"/>
        <color theme="1"/>
        <rFont val="Noto Sans"/>
        <family val="2"/>
      </rPr>
      <t>We do not have a process for reclassification.</t>
    </r>
  </si>
  <si>
    <r>
      <t xml:space="preserve">b.      </t>
    </r>
    <r>
      <rPr>
        <sz val="10"/>
        <color theme="1"/>
        <rFont val="Noto Sans"/>
        <family val="2"/>
      </rPr>
      <t>Reclassification is done on an ad hoc basis when issues arise.</t>
    </r>
  </si>
  <si>
    <r>
      <t xml:space="preserve">c.      </t>
    </r>
    <r>
      <rPr>
        <sz val="10"/>
        <color theme="1"/>
        <rFont val="Noto Sans"/>
        <family val="2"/>
      </rPr>
      <t>We have a process for reclassification, but it is not consistently applied.</t>
    </r>
  </si>
  <si>
    <r>
      <t xml:space="preserve">d.      </t>
    </r>
    <r>
      <rPr>
        <sz val="10"/>
        <color theme="1"/>
        <rFont val="Noto Sans"/>
        <family val="2"/>
      </rPr>
      <t>We have a formal, documented process for reclassification that is consistently applied and reviewed.</t>
    </r>
  </si>
  <si>
    <t>19.  Are other entities, third-party vendors and contractors required to comply with your organisation’s security classification policies?</t>
  </si>
  <si>
    <r>
      <t xml:space="preserve">a.      </t>
    </r>
    <r>
      <rPr>
        <sz val="10"/>
        <color theme="1"/>
        <rFont val="Noto Sans"/>
        <family val="2"/>
      </rPr>
      <t>No, we do not require other entities third parties to comply with our security classification policies.</t>
    </r>
  </si>
  <si>
    <r>
      <t xml:space="preserve">b.      </t>
    </r>
    <r>
      <rPr>
        <sz val="10"/>
        <color theme="1"/>
        <rFont val="Noto Sans"/>
        <family val="2"/>
      </rPr>
      <t>We inform third parties of our policies but do not enforce compliance.</t>
    </r>
  </si>
  <si>
    <r>
      <t xml:space="preserve">c.      </t>
    </r>
    <r>
      <rPr>
        <sz val="10"/>
        <color theme="1"/>
        <rFont val="Noto Sans"/>
        <family val="2"/>
      </rPr>
      <t>We include compliance requirements in contracts with third parties, but enforcement is inconsistent.</t>
    </r>
  </si>
  <si>
    <r>
      <t xml:space="preserve">d.      </t>
    </r>
    <r>
      <rPr>
        <sz val="10"/>
        <color theme="1"/>
        <rFont val="Noto Sans"/>
        <family val="2"/>
      </rPr>
      <t>We have strict compliance requirements for third parties, including contractual obligations, regular audits, and monitoring.</t>
    </r>
  </si>
  <si>
    <t>20.  How does your organisation manage and monitor access to classified information?</t>
  </si>
  <si>
    <r>
      <t xml:space="preserve">a.      </t>
    </r>
    <r>
      <rPr>
        <sz val="10"/>
        <color theme="1"/>
        <rFont val="Noto Sans"/>
        <family val="2"/>
      </rPr>
      <t>We do not have specific access controls for classified information.</t>
    </r>
  </si>
  <si>
    <r>
      <t xml:space="preserve">b.      </t>
    </r>
    <r>
      <rPr>
        <sz val="10"/>
        <color theme="1"/>
        <rFont val="Noto Sans"/>
        <family val="2"/>
      </rPr>
      <t>Access controls are in place but are not consistently applied or monitored.</t>
    </r>
  </si>
  <si>
    <r>
      <t xml:space="preserve">c.      </t>
    </r>
    <r>
      <rPr>
        <sz val="10"/>
        <color theme="1"/>
        <rFont val="Noto Sans"/>
        <family val="2"/>
      </rPr>
      <t>We have access controls and perform periodic monitoring, but there are gaps in enforcement.</t>
    </r>
  </si>
  <si>
    <r>
      <t xml:space="preserve">d.      </t>
    </r>
    <r>
      <rPr>
        <sz val="10"/>
        <color theme="1"/>
        <rFont val="Noto Sans"/>
        <family val="2"/>
      </rPr>
      <t>We have robust access controls, continuous monitoring, and regular audits to ensure compliance with access policies.</t>
    </r>
  </si>
  <si>
    <t>21.  Are managers in your organisation trained and aware of their responsibilities under the QGISCF for managing staff with access to sensitive/classified information?</t>
  </si>
  <si>
    <r>
      <t xml:space="preserve">a.      </t>
    </r>
    <r>
      <rPr>
        <sz val="10"/>
        <color theme="1"/>
        <rFont val="Noto Sans"/>
        <family val="2"/>
      </rPr>
      <t>No, managers in our organisation are not trained or aware of their responsibilities under the QGISCF for managing staff with access to sensitive/classified information.</t>
    </r>
  </si>
  <si>
    <r>
      <t xml:space="preserve">b.      </t>
    </r>
    <r>
      <rPr>
        <sz val="10"/>
        <color theme="1"/>
        <rFont val="Noto Sans"/>
        <family val="2"/>
      </rPr>
      <t>Some managers in our organisation are aware of their responsibilities under the QGISCF, but there is no formal training or consistent awareness program in place.</t>
    </r>
  </si>
  <si>
    <r>
      <t xml:space="preserve">c.      </t>
    </r>
    <r>
      <rPr>
        <sz val="10"/>
        <color theme="1"/>
        <rFont val="Noto Sans"/>
        <family val="2"/>
      </rPr>
      <t>Most managers in our organisation are trained and aware of their responsibilities under the QGISCF, but the training is not regularly updated or consistently applied across all departments.</t>
    </r>
  </si>
  <si>
    <r>
      <t xml:space="preserve">d.      </t>
    </r>
    <r>
      <rPr>
        <sz val="10"/>
        <color theme="1"/>
        <rFont val="Noto Sans"/>
        <family val="2"/>
      </rPr>
      <t>Yes, all managers in our organisation are formally trained and fully aware of their responsibilities under the QGISCF for managing staff with access to sensitive/classified information, and this training is regularly updated and monitored.</t>
    </r>
  </si>
  <si>
    <t>22.  For PROTECTED assets, does your organisation undertake enhanced screening of all personnel with access to them?</t>
  </si>
  <si>
    <r>
      <t xml:space="preserve">a.      </t>
    </r>
    <r>
      <rPr>
        <sz val="10"/>
        <color theme="1"/>
        <rFont val="Noto Sans"/>
        <family val="2"/>
      </rPr>
      <t>This question is not applicable to our organisation, as we do not manage or handle PROTECTED assets.</t>
    </r>
  </si>
  <si>
    <r>
      <t xml:space="preserve">b.      </t>
    </r>
    <r>
      <rPr>
        <sz val="10"/>
        <color theme="1"/>
        <rFont val="Noto Sans"/>
        <family val="2"/>
      </rPr>
      <t>No, our organisation does not undertake enhanced screening of personnel with access to PROTECTED assets, and there are no plans to implement such measures.</t>
    </r>
  </si>
  <si>
    <r>
      <t xml:space="preserve">c.      </t>
    </r>
    <r>
      <rPr>
        <sz val="10"/>
        <color theme="1"/>
        <rFont val="Noto Sans"/>
        <family val="2"/>
      </rPr>
      <t>Our organisation is aware of the need for enhanced screening of personnel with access to PROTECTED assets, but we have not yet implemented this process.</t>
    </r>
  </si>
  <si>
    <r>
      <t xml:space="preserve">d.      </t>
    </r>
    <r>
      <rPr>
        <sz val="10"/>
        <color theme="1"/>
        <rFont val="Noto Sans"/>
        <family val="2"/>
      </rPr>
      <t>Yes, our organisation undertakes enhanced screening for some personnel with access to PROTECTED assets, but the process is not consistently applied or formalised.</t>
    </r>
  </si>
  <si>
    <r>
      <t xml:space="preserve">e.      </t>
    </r>
    <r>
      <rPr>
        <sz val="10"/>
        <color theme="1"/>
        <rFont val="Noto Sans"/>
        <family val="2"/>
      </rPr>
      <t>Yes, our organisation has a formal, documented process for enhanced screening of all personnel with access to PROTECTED assets. This process is consistently applied and regularly reviewed to ensure compliance with the QGISCF.</t>
    </r>
  </si>
  <si>
    <t>23.  For PROTECTED assets, does your organisation have additional physical security requirements for their protection?</t>
  </si>
  <si>
    <r>
      <t xml:space="preserve">b.      </t>
    </r>
    <r>
      <rPr>
        <sz val="10"/>
        <color theme="1"/>
        <rFont val="Noto Sans"/>
        <family val="2"/>
      </rPr>
      <t>No, our organisation does not have additional physical security requirements for PROTECTED assets, and we have not yet considered implementing such measures.</t>
    </r>
  </si>
  <si>
    <r>
      <t xml:space="preserve">c.      </t>
    </r>
    <r>
      <rPr>
        <sz val="10"/>
        <color theme="1"/>
        <rFont val="Noto Sans"/>
        <family val="2"/>
      </rPr>
      <t>Our organisation is aware of the need for additional physical security requirements for PROTECTED assets, but we have not yet implemented any measures.</t>
    </r>
  </si>
  <si>
    <r>
      <t xml:space="preserve">d.      </t>
    </r>
    <r>
      <rPr>
        <sz val="10"/>
        <color theme="1"/>
        <rFont val="Noto Sans"/>
        <family val="2"/>
      </rPr>
      <t>Our organisation has implemented some additional physical security measures for PROTECTED assets, but these measures are not consistently applied or fully documented.</t>
    </r>
  </si>
  <si>
    <r>
      <t xml:space="preserve">e.      </t>
    </r>
    <r>
      <rPr>
        <sz val="10"/>
        <color theme="1"/>
        <rFont val="Noto Sans"/>
        <family val="2"/>
      </rPr>
      <t>Yes, our organisation has formal, documented, and consistently applied additional physical security requirements for all PROTECTED assets, and these measures are regularly reviewed and updated to ensure compliance with the QGISCF.</t>
    </r>
  </si>
  <si>
    <t>DES</t>
  </si>
  <si>
    <t>1.      Does your organisation implement policy, processes, and procedures on the use of encryption, cryptographic controls, and key management, using the implementation section of the Data Encryption Standard as a starting point [ISM-0507]?</t>
  </si>
  <si>
    <r>
      <t xml:space="preserve">a.      </t>
    </r>
    <r>
      <rPr>
        <sz val="10"/>
        <color theme="1"/>
        <rFont val="Noto Sans"/>
        <family val="2"/>
      </rPr>
      <t>No, we do not have policies, processes, or procedures for encryption, cryptographic controls, or key management.</t>
    </r>
  </si>
  <si>
    <r>
      <t xml:space="preserve">b.      </t>
    </r>
    <r>
      <rPr>
        <sz val="10"/>
        <color theme="1"/>
        <rFont val="Noto Sans"/>
        <family val="2"/>
      </rPr>
      <t>We are aware of the need for policies, processes, and procedures for encryption, cryptographic controls, and key management, but we have not yet developed or implemented them.</t>
    </r>
  </si>
  <si>
    <r>
      <t xml:space="preserve">c.      </t>
    </r>
    <r>
      <rPr>
        <sz val="10"/>
        <color theme="1"/>
        <rFont val="Noto Sans"/>
        <family val="2"/>
      </rPr>
      <t>We have some policies, processes, and procedures for encryption, cryptographic controls, and key management, but they are not fully aligned with the implementation section of the Data Encryption Standard or are inconsistently applied.</t>
    </r>
  </si>
  <si>
    <r>
      <t xml:space="preserve">d.      </t>
    </r>
    <r>
      <rPr>
        <sz val="10"/>
        <color theme="1"/>
        <rFont val="Noto Sans"/>
        <family val="2"/>
      </rPr>
      <t>Yes, we have comprehensive policies, processes, and procedures for encryption, cryptographic controls, and key management that are fully aligned with the implementation section of the Data Encryption Standard, and they are consistently implemented and regularly reviewed.</t>
    </r>
  </si>
  <si>
    <t>2.      Does your organisation have a documented encryption policy aligned with the Data Encryption Standard?</t>
  </si>
  <si>
    <r>
      <t xml:space="preserve">a.      </t>
    </r>
    <r>
      <rPr>
        <sz val="10"/>
        <color theme="1"/>
        <rFont val="Noto Sans"/>
        <family val="2"/>
      </rPr>
      <t>No, we do not have an encryption policy.</t>
    </r>
  </si>
  <si>
    <r>
      <t xml:space="preserve">b.      </t>
    </r>
    <r>
      <rPr>
        <sz val="10"/>
        <color theme="1"/>
        <rFont val="Noto Sans"/>
        <family val="2"/>
      </rPr>
      <t>We have an informal encryption policy, but it is not documented.</t>
    </r>
  </si>
  <si>
    <r>
      <t xml:space="preserve">c.      </t>
    </r>
    <r>
      <rPr>
        <sz val="10"/>
        <color theme="1"/>
        <rFont val="Noto Sans"/>
        <family val="2"/>
      </rPr>
      <t>We have a documented encryption policy, but it is not fully aligned with the Data Encryption Standard.</t>
    </r>
  </si>
  <si>
    <r>
      <t xml:space="preserve">d.      </t>
    </r>
    <r>
      <rPr>
        <sz val="10"/>
        <color theme="1"/>
        <rFont val="Noto Sans"/>
        <family val="2"/>
      </rPr>
      <t>Yes, we have a documented encryption policy that is fully aligned with the Data Encryption Standard.</t>
    </r>
  </si>
  <si>
    <t>3.      How does your organisation determine the appropriate encryption methods for protecting sensitive data?</t>
  </si>
  <si>
    <r>
      <t xml:space="preserve">a.      </t>
    </r>
    <r>
      <rPr>
        <sz val="10"/>
        <color theme="1"/>
        <rFont val="Noto Sans"/>
        <family val="2"/>
      </rPr>
      <t>We do not have a defined process for determining encryption methods.</t>
    </r>
  </si>
  <si>
    <r>
      <t xml:space="preserve">b.      </t>
    </r>
    <r>
      <rPr>
        <sz val="10"/>
        <color theme="1"/>
        <rFont val="Noto Sans"/>
        <family val="2"/>
      </rPr>
      <t>We rely on ad hoc decisions to determine encryption methods.</t>
    </r>
  </si>
  <si>
    <r>
      <t xml:space="preserve">c.      </t>
    </r>
    <r>
      <rPr>
        <sz val="10"/>
        <color theme="1"/>
        <rFont val="Noto Sans"/>
        <family val="2"/>
      </rPr>
      <t>We have a defined process for selecting encryption methods, but it is not consistently applied.</t>
    </r>
  </si>
  <si>
    <r>
      <t xml:space="preserve">d.      </t>
    </r>
    <r>
      <rPr>
        <sz val="10"/>
        <color theme="1"/>
        <rFont val="Noto Sans"/>
        <family val="2"/>
      </rPr>
      <t>We have a formal, documented process for selecting encryption methods, fully aligned with the Data Encryption Standard.</t>
    </r>
  </si>
  <si>
    <t>4.      Does your organisation compare the mandatory requirements of the Data Encryption Standard (DES) against its currently implemented control sets to identify any control gaps in existing systems?</t>
  </si>
  <si>
    <r>
      <t xml:space="preserve">a.      </t>
    </r>
    <r>
      <rPr>
        <sz val="10"/>
        <color theme="1"/>
        <rFont val="Noto Sans"/>
        <family val="2"/>
      </rPr>
      <t>No, we do not compare the mandatory requirements of the DES against our implemented control sets.</t>
    </r>
  </si>
  <si>
    <r>
      <t xml:space="preserve">b.      </t>
    </r>
    <r>
      <rPr>
        <sz val="10"/>
        <color theme="1"/>
        <rFont val="Noto Sans"/>
        <family val="2"/>
      </rPr>
      <t>We are aware of the need to compare the mandatory requirements of the DES against our control sets, but we have not yet conducted such an assessment.</t>
    </r>
  </si>
  <si>
    <r>
      <t xml:space="preserve">c.      </t>
    </r>
    <r>
      <rPr>
        <sz val="10"/>
        <color theme="1"/>
        <rFont val="Noto Sans"/>
        <family val="2"/>
      </rPr>
      <t>We have conducted a comparison of the DES mandatory requirements against our control sets for some systems, but the process is not comprehensive or regularly performed.</t>
    </r>
  </si>
  <si>
    <r>
      <t xml:space="preserve">d.      </t>
    </r>
    <r>
      <rPr>
        <sz val="10"/>
        <color theme="1"/>
        <rFont val="Noto Sans"/>
        <family val="2"/>
      </rPr>
      <t>Yes, we regularly compare the mandatory requirements of the DES against our implemented control sets to identify and address any control gaps, and this process is formalised and consistently applied across the organisation.</t>
    </r>
  </si>
  <si>
    <t>5.      Do you have any gaps in your policies and DES Section 4?</t>
  </si>
  <si>
    <r>
      <t xml:space="preserve">a.      </t>
    </r>
    <r>
      <rPr>
        <sz val="10"/>
        <color theme="1"/>
        <rFont val="Noto Sans"/>
        <family val="2"/>
      </rPr>
      <t>Yes, we have significant gaps in our policies compared to the requirements outlined in DES Section 4, and we have not yet assessed or addressed them.</t>
    </r>
  </si>
  <si>
    <r>
      <t xml:space="preserve">b.      </t>
    </r>
    <r>
      <rPr>
        <sz val="10"/>
        <color theme="1"/>
        <rFont val="Noto Sans"/>
        <family val="2"/>
      </rPr>
      <t>We are aware of some gaps in our policies compared to DES Section 4, but we have not yet fully assessed or developed a plan to address them.</t>
    </r>
  </si>
  <si>
    <r>
      <t xml:space="preserve">c.      </t>
    </r>
    <r>
      <rPr>
        <sz val="10"/>
        <color theme="1"/>
        <rFont val="Noto Sans"/>
        <family val="2"/>
      </rPr>
      <t>We have identified and documented gaps in our policies compared to DES Section 4, and we are in the process of addressing them, but some gaps remain unresolved.</t>
    </r>
  </si>
  <si>
    <r>
      <t xml:space="preserve">d.      </t>
    </r>
    <r>
      <rPr>
        <sz val="10"/>
        <color theme="1"/>
        <rFont val="Noto Sans"/>
        <family val="2"/>
      </rPr>
      <t>No, we have no gaps in our policies compared to DES Section 4. Our policies are fully aligned with the implementation requirements, and we regularly review and update them to ensure compliance.</t>
    </r>
  </si>
  <si>
    <t>6.      How well do your systems adhere to your policy as outlined in the Data Encryption Standard (DES)?</t>
  </si>
  <si>
    <r>
      <t xml:space="preserve">a.      </t>
    </r>
    <r>
      <rPr>
        <sz val="10"/>
        <color theme="1"/>
        <rFont val="Noto Sans"/>
        <family val="2"/>
      </rPr>
      <t>Our systems do not adhere to our policy, and we have not yet assessed or implemented measures to ensure compliance with the DES.</t>
    </r>
  </si>
  <si>
    <r>
      <t xml:space="preserve">b.      </t>
    </r>
    <r>
      <rPr>
        <sz val="10"/>
        <color theme="1"/>
        <rFont val="Noto Sans"/>
        <family val="2"/>
      </rPr>
      <t>Some of our systems adhere to our policy, but there are inconsistencies, and we lack a formal process to ensure full compliance with the DES.</t>
    </r>
  </si>
  <si>
    <r>
      <t xml:space="preserve">c.      </t>
    </r>
    <r>
      <rPr>
        <sz val="10"/>
        <color theme="1"/>
        <rFont val="Noto Sans"/>
        <family val="2"/>
      </rPr>
      <t>Most of our systems adhere to our policy, but there are occasional gaps or deviations, and we are working to address these issues to improve compliance with the DES.</t>
    </r>
  </si>
  <si>
    <r>
      <t xml:space="preserve">d.      </t>
    </r>
    <r>
      <rPr>
        <sz val="10"/>
        <color theme="1"/>
        <rFont val="Noto Sans"/>
        <family val="2"/>
      </rPr>
      <t>All of our systems fully adhere to our policy, which is aligned with the DES. We have a formal process to monitor, review, and ensure ongoing compliance across all systems.</t>
    </r>
  </si>
  <si>
    <t>7.      Are encryption keys managed securely in your organisation?</t>
  </si>
  <si>
    <r>
      <t xml:space="preserve">a.      </t>
    </r>
    <r>
      <rPr>
        <sz val="10"/>
        <color theme="1"/>
        <rFont val="Noto Sans"/>
        <family val="2"/>
      </rPr>
      <t>No, we do not have a formal process for managing encryption keys.</t>
    </r>
  </si>
  <si>
    <r>
      <t xml:space="preserve">b.      </t>
    </r>
    <r>
      <rPr>
        <sz val="10"/>
        <color theme="1"/>
        <rFont val="Noto Sans"/>
        <family val="2"/>
      </rPr>
      <t>We have a basic process for managing encryption keys, but it is not secure or consistent.</t>
    </r>
  </si>
  <si>
    <r>
      <t xml:space="preserve">c.      </t>
    </r>
    <r>
      <rPr>
        <sz val="10"/>
        <color theme="1"/>
        <rFont val="Noto Sans"/>
        <family val="2"/>
      </rPr>
      <t>We have a secure key management process, but it is not fully aligned with the Data Encryption Standard.</t>
    </r>
  </si>
  <si>
    <r>
      <t xml:space="preserve">d.      </t>
    </r>
    <r>
      <rPr>
        <sz val="10"/>
        <color theme="1"/>
        <rFont val="Noto Sans"/>
        <family val="2"/>
      </rPr>
      <t>Yes, we have a robust and secure key management process that is fully aligned with the Data Encryption Standard.</t>
    </r>
  </si>
  <si>
    <t>8.      Does your organisation use encryption to protect data at rest?</t>
  </si>
  <si>
    <r>
      <t xml:space="preserve">a.      </t>
    </r>
    <r>
      <rPr>
        <sz val="10"/>
        <color theme="1"/>
        <rFont val="Noto Sans"/>
        <family val="2"/>
      </rPr>
      <t>No, we do not encrypt data at rest.</t>
    </r>
  </si>
  <si>
    <r>
      <t xml:space="preserve">b.      </t>
    </r>
    <r>
      <rPr>
        <sz val="10"/>
        <color theme="1"/>
        <rFont val="Noto Sans"/>
        <family val="2"/>
      </rPr>
      <t>We encrypt some data at rest, but it is not consistently applied across all systems.</t>
    </r>
  </si>
  <si>
    <r>
      <t xml:space="preserve">c.      </t>
    </r>
    <r>
      <rPr>
        <sz val="10"/>
        <color theme="1"/>
        <rFont val="Noto Sans"/>
        <family val="2"/>
      </rPr>
      <t>We encrypt data at rest for most systems, but there are gaps in implementation.</t>
    </r>
  </si>
  <si>
    <r>
      <t xml:space="preserve">d.      </t>
    </r>
    <r>
      <rPr>
        <sz val="10"/>
        <color theme="1"/>
        <rFont val="Noto Sans"/>
        <family val="2"/>
      </rPr>
      <t>Yes, we encrypt all sensitive data at rest, in full compliance with the Data Encryption Standard.</t>
    </r>
  </si>
  <si>
    <t>9.      Does your organisation use encryption to protect data in transit?</t>
  </si>
  <si>
    <r>
      <t xml:space="preserve">a.      </t>
    </r>
    <r>
      <rPr>
        <sz val="10"/>
        <color theme="1"/>
        <rFont val="Noto Sans"/>
        <family val="2"/>
      </rPr>
      <t>No, we do not encrypt data in transit.</t>
    </r>
  </si>
  <si>
    <r>
      <t xml:space="preserve">b.      </t>
    </r>
    <r>
      <rPr>
        <sz val="10"/>
        <color theme="1"/>
        <rFont val="Noto Sans"/>
        <family val="2"/>
      </rPr>
      <t>We encrypt some data in transit, but it is not consistently applied across all communication channels.</t>
    </r>
  </si>
  <si>
    <r>
      <t xml:space="preserve">c.      </t>
    </r>
    <r>
      <rPr>
        <sz val="10"/>
        <color theme="1"/>
        <rFont val="Noto Sans"/>
        <family val="2"/>
      </rPr>
      <t>We encrypt data in transit for most communication channels, but there are gaps in implementation.</t>
    </r>
  </si>
  <si>
    <r>
      <t xml:space="preserve">d.      </t>
    </r>
    <r>
      <rPr>
        <sz val="10"/>
        <color theme="1"/>
        <rFont val="Noto Sans"/>
        <family val="2"/>
      </rPr>
      <t>Yes, we encrypt all sensitive data in transit, in full compliance with the Data Encryption Standard.</t>
    </r>
  </si>
  <si>
    <t>10.      How does your organisation ensure compliance with the Data Encryption Standard?</t>
  </si>
  <si>
    <r>
      <t xml:space="preserve">a.      </t>
    </r>
    <r>
      <rPr>
        <sz val="10"/>
        <color theme="1"/>
        <rFont val="Noto Sans"/>
        <family val="2"/>
      </rPr>
      <t>We do not have any mechanisms to ensure compliance with the Data Encryption Standard.</t>
    </r>
  </si>
  <si>
    <r>
      <t xml:space="preserve">b.      </t>
    </r>
    <r>
      <rPr>
        <sz val="10"/>
        <color theme="1"/>
        <rFont val="Noto Sans"/>
        <family val="2"/>
      </rPr>
      <t>We rely on individual staff members to comply with the standard.</t>
    </r>
  </si>
  <si>
    <r>
      <t xml:space="preserve">c.      </t>
    </r>
    <r>
      <rPr>
        <sz val="10"/>
        <color theme="1"/>
        <rFont val="Noto Sans"/>
        <family val="2"/>
      </rPr>
      <t>We conduct periodic audits or reviews to ensure compliance with the standard.</t>
    </r>
  </si>
  <si>
    <r>
      <t xml:space="preserve">d.      </t>
    </r>
    <r>
      <rPr>
        <sz val="10"/>
        <color theme="1"/>
        <rFont val="Noto Sans"/>
        <family val="2"/>
      </rPr>
      <t>We have a robust compliance program, including regular audits, monitoring, and corrective actions to ensure adherence to the Data Encryption Standard.</t>
    </r>
  </si>
  <si>
    <t>11.      Are staff members trained and aware of their responsibilities regarding data encryption?</t>
  </si>
  <si>
    <r>
      <t xml:space="preserve">a.      </t>
    </r>
    <r>
      <rPr>
        <sz val="10"/>
        <color theme="1"/>
        <rFont val="Noto Sans"/>
        <family val="2"/>
      </rPr>
      <t>No, staff members are not aware of their responsibilities regarding data encryption.</t>
    </r>
  </si>
  <si>
    <r>
      <t xml:space="preserve">b.      </t>
    </r>
    <r>
      <rPr>
        <sz val="10"/>
        <color theme="1"/>
        <rFont val="Noto Sans"/>
        <family val="2"/>
      </rPr>
      <t>Some staff members are aware, but there is no formal training program.</t>
    </r>
  </si>
  <si>
    <r>
      <t xml:space="preserve">d.      </t>
    </r>
    <r>
      <rPr>
        <sz val="10"/>
        <color theme="1"/>
        <rFont val="Noto Sans"/>
        <family val="2"/>
      </rPr>
      <t>All relevant staff members are trained and fully understand their responsibilities regarding data encryption.</t>
    </r>
  </si>
  <si>
    <t>12.  Does your organisation use approved encryption algorithms and protocols as specified in the Data Encryption Standard?</t>
  </si>
  <si>
    <r>
      <t xml:space="preserve">a.      </t>
    </r>
    <r>
      <rPr>
        <sz val="10"/>
        <color theme="1"/>
        <rFont val="Noto Sans"/>
        <family val="2"/>
      </rPr>
      <t>No, we do not use approved encryption algorithms or protocols.</t>
    </r>
  </si>
  <si>
    <r>
      <t xml:space="preserve">b.      </t>
    </r>
    <r>
      <rPr>
        <sz val="10"/>
        <color theme="1"/>
        <rFont val="Noto Sans"/>
        <family val="2"/>
      </rPr>
      <t>We use some approved encryption algorithms and protocols, but not consistently.</t>
    </r>
  </si>
  <si>
    <r>
      <t xml:space="preserve">c.      </t>
    </r>
    <r>
      <rPr>
        <sz val="10"/>
        <color theme="1"/>
        <rFont val="Noto Sans"/>
        <family val="2"/>
      </rPr>
      <t>We use approved encryption algorithms and protocols for most systems, but there are gaps in implementation.</t>
    </r>
  </si>
  <si>
    <r>
      <t xml:space="preserve">d.      </t>
    </r>
    <r>
      <rPr>
        <sz val="10"/>
        <color theme="1"/>
        <rFont val="Noto Sans"/>
        <family val="2"/>
      </rPr>
      <t>Yes, we use only approved encryption algorithms and protocols, in full compliance with the Data Encryption Standard.</t>
    </r>
  </si>
  <si>
    <t>13.  How does your organisation handle encryption-related incidents, such as key compromise or algorithm vulnerabilities?</t>
  </si>
  <si>
    <r>
      <t xml:space="preserve">a.      </t>
    </r>
    <r>
      <rPr>
        <sz val="10"/>
        <color theme="1"/>
        <rFont val="Noto Sans"/>
        <family val="2"/>
      </rPr>
      <t>We do not have a process for handling encryption-related incidents.</t>
    </r>
  </si>
  <si>
    <r>
      <t xml:space="preserve">b.      </t>
    </r>
    <r>
      <rPr>
        <sz val="10"/>
        <color theme="1"/>
        <rFont val="Noto Sans"/>
        <family val="2"/>
      </rPr>
      <t>We handle encryption-related incidents on an ad hoc basis.</t>
    </r>
  </si>
  <si>
    <r>
      <t xml:space="preserve">c.      </t>
    </r>
    <r>
      <rPr>
        <sz val="10"/>
        <color theme="1"/>
        <rFont val="Noto Sans"/>
        <family val="2"/>
      </rPr>
      <t>We have a defined process for handling encryption-related incidents, but it is not consistently applied.</t>
    </r>
  </si>
  <si>
    <r>
      <t xml:space="preserve">d.      </t>
    </r>
    <r>
      <rPr>
        <sz val="10"/>
        <color theme="1"/>
        <rFont val="Noto Sans"/>
        <family val="2"/>
      </rPr>
      <t>We have a formal, documented process for handling encryption-related incidents, including key compromise and algorithm vulnerabilities, in full compliance with the Data Encryption Standard.</t>
    </r>
  </si>
  <si>
    <t>QGAF</t>
  </si>
  <si>
    <t>1.      Has your organisation formally adopted the Queensland Government Authentication Framework (QGAF)?</t>
  </si>
  <si>
    <r>
      <t xml:space="preserve">a.      </t>
    </r>
    <r>
      <rPr>
        <sz val="10"/>
        <color theme="1"/>
        <rFont val="Noto Sans"/>
        <family val="2"/>
      </rPr>
      <t>No, we have not adopted the QGAF.</t>
    </r>
  </si>
  <si>
    <r>
      <t xml:space="preserve">b.      </t>
    </r>
    <r>
      <rPr>
        <sz val="10"/>
        <color theme="1"/>
        <rFont val="Noto Sans"/>
        <family val="2"/>
      </rPr>
      <t>We are aware of the QGAF but have not yet implemented it.</t>
    </r>
  </si>
  <si>
    <r>
      <t xml:space="preserve">c.      </t>
    </r>
    <r>
      <rPr>
        <sz val="10"/>
        <color theme="1"/>
        <rFont val="Noto Sans"/>
        <family val="2"/>
      </rPr>
      <t>We have partially adopted the QGAF for some systems or services.</t>
    </r>
  </si>
  <si>
    <r>
      <t xml:space="preserve">d.      </t>
    </r>
    <r>
      <rPr>
        <sz val="10"/>
        <color theme="1"/>
        <rFont val="Noto Sans"/>
        <family val="2"/>
      </rPr>
      <t>Yes, we have fully adopted the QGAF and applied it consistently across all systems and services.</t>
    </r>
  </si>
  <si>
    <t>2.      Does your organisation have a documented authentication policy aligned with the QGAF?</t>
  </si>
  <si>
    <r>
      <t xml:space="preserve">a.      </t>
    </r>
    <r>
      <rPr>
        <sz val="10"/>
        <color theme="1"/>
        <rFont val="Noto Sans"/>
        <family val="2"/>
      </rPr>
      <t>No, we do not have an authentication policy.</t>
    </r>
  </si>
  <si>
    <r>
      <t xml:space="preserve">b.      </t>
    </r>
    <r>
      <rPr>
        <sz val="10"/>
        <color theme="1"/>
        <rFont val="Noto Sans"/>
        <family val="2"/>
      </rPr>
      <t>We have an informal authentication policy, but it is not documented.</t>
    </r>
  </si>
  <si>
    <r>
      <t xml:space="preserve">c.      </t>
    </r>
    <r>
      <rPr>
        <sz val="10"/>
        <color theme="1"/>
        <rFont val="Noto Sans"/>
        <family val="2"/>
      </rPr>
      <t>We have a documented authentication policy, but it is not fully aligned with the QGAF.</t>
    </r>
  </si>
  <si>
    <r>
      <t xml:space="preserve">d.      </t>
    </r>
    <r>
      <rPr>
        <sz val="10"/>
        <color theme="1"/>
        <rFont val="Noto Sans"/>
        <family val="2"/>
      </rPr>
      <t>Yes, we have a documented authentication policy that is fully aligned with the QGAF and regularly reviewed.</t>
    </r>
  </si>
  <si>
    <t>3.      Does your organisation assess the authentication assurance levels (AALs) required for its systems and services?</t>
  </si>
  <si>
    <r>
      <t xml:space="preserve">a.      </t>
    </r>
    <r>
      <rPr>
        <sz val="10"/>
        <color theme="1"/>
        <rFont val="Noto Sans"/>
        <family val="2"/>
      </rPr>
      <t>No, we do not assess the authentication assurance levels for our systems and services.</t>
    </r>
  </si>
  <si>
    <r>
      <t xml:space="preserve">b.      </t>
    </r>
    <r>
      <rPr>
        <sz val="10"/>
        <color theme="1"/>
        <rFont val="Noto Sans"/>
        <family val="2"/>
      </rPr>
      <t>We are aware of the need to assess AALs but have not yet implemented a formal process.</t>
    </r>
  </si>
  <si>
    <r>
      <t xml:space="preserve">c.      </t>
    </r>
    <r>
      <rPr>
        <sz val="10"/>
        <color theme="1"/>
        <rFont val="Noto Sans"/>
        <family val="2"/>
      </rPr>
      <t>We assess AALs for some systems and services, but the process is not consistently applied across the organisation.</t>
    </r>
  </si>
  <si>
    <r>
      <t xml:space="preserve">d.      </t>
    </r>
    <r>
      <rPr>
        <sz val="10"/>
        <color theme="1"/>
        <rFont val="Noto Sans"/>
        <family val="2"/>
      </rPr>
      <t>Yes, we have a formal, documented process to assess and assign authentication assurance levels for all systems and services, and this process is consistently applied.</t>
    </r>
  </si>
  <si>
    <t>4.      How effectively does your organisation implement and manage Identity Assurance Levels (IALs) as required by the Data Encryption Standard (DES)?</t>
  </si>
  <si>
    <r>
      <t xml:space="preserve">a.      </t>
    </r>
    <r>
      <rPr>
        <sz val="10"/>
        <color theme="1"/>
        <rFont val="Noto Sans"/>
        <family val="2"/>
      </rPr>
      <t>We do not implement or manage Identity Assurance Levels (IALs), and we have not assessed their relevance to our systems and processes.</t>
    </r>
  </si>
  <si>
    <r>
      <t xml:space="preserve">b.      </t>
    </r>
    <r>
      <rPr>
        <sz val="10"/>
        <color theme="1"/>
        <rFont val="Noto Sans"/>
        <family val="2"/>
      </rPr>
      <t>We are aware of the need to implement and manage IALs, but we have not yet developed a formal process or framework for doing so.</t>
    </r>
  </si>
  <si>
    <r>
      <t xml:space="preserve">c.      </t>
    </r>
    <r>
      <rPr>
        <sz val="10"/>
        <color theme="1"/>
        <rFont val="Noto Sans"/>
        <family val="2"/>
      </rPr>
      <t>We implement and manage IALs for some systems and processes, but the approach is inconsistent, and gaps remain in ensuring compliance with the DES.</t>
    </r>
  </si>
  <si>
    <r>
      <t xml:space="preserve">d.      </t>
    </r>
    <r>
      <rPr>
        <sz val="10"/>
        <color theme="1"/>
        <rFont val="Noto Sans"/>
        <family val="2"/>
      </rPr>
      <t>We have a formal, documented process to implement and manage IALs across all relevant systems and processes. This process is fully aligned with the DES, consistently applied, and regularly reviewed to ensure compliance.</t>
    </r>
  </si>
  <si>
    <t>5.      Has your organisation developed and implemented policies and procedures for credential reissuance, revocation, and expiry?</t>
  </si>
  <si>
    <r>
      <t xml:space="preserve">a.      </t>
    </r>
    <r>
      <rPr>
        <sz val="10"/>
        <color theme="1"/>
        <rFont val="Noto Sans"/>
        <family val="2"/>
      </rPr>
      <t>No, we have not developed or implemented policies and procedures for credential reissuance, revocation, and expiry.</t>
    </r>
  </si>
  <si>
    <r>
      <t xml:space="preserve">b.      </t>
    </r>
    <r>
      <rPr>
        <sz val="10"/>
        <color theme="1"/>
        <rFont val="Noto Sans"/>
        <family val="2"/>
      </rPr>
      <t>We are aware of the need to develop policies and procedures for credential reissuance, revocation, and expiry, but we have not yet implemented them.</t>
    </r>
  </si>
  <si>
    <r>
      <t xml:space="preserve">c.      </t>
    </r>
    <r>
      <rPr>
        <sz val="10"/>
        <color theme="1"/>
        <rFont val="Noto Sans"/>
        <family val="2"/>
      </rPr>
      <t>We have developed policies and procedures for credential reissuance, revocation, and expiry, but they are not consistently applied across the organisation.</t>
    </r>
  </si>
  <si>
    <r>
      <t xml:space="preserve">d.      </t>
    </r>
    <r>
      <rPr>
        <sz val="10"/>
        <color theme="1"/>
        <rFont val="Noto Sans"/>
        <family val="2"/>
      </rPr>
      <t>Yes, we have formal, documented policies and procedures for credential reissuance, revocation, and expiry, and they are consistently implemented and regularly reviewed.</t>
    </r>
  </si>
  <si>
    <t>6.      How does your organisation ensure that authentication mechanisms meet the required AALs?</t>
  </si>
  <si>
    <r>
      <t xml:space="preserve">a.      </t>
    </r>
    <r>
      <rPr>
        <sz val="10"/>
        <color theme="1"/>
        <rFont val="Noto Sans"/>
        <family val="2"/>
      </rPr>
      <t>We do not have a process to ensure that authentication mechanisms meet the required AALs.</t>
    </r>
  </si>
  <si>
    <r>
      <t xml:space="preserve">b.      </t>
    </r>
    <r>
      <rPr>
        <sz val="10"/>
        <color theme="1"/>
        <rFont val="Noto Sans"/>
        <family val="2"/>
      </rPr>
      <t>We rely on ad hoc decisions to determine if authentication mechanisms meet the required AALs.</t>
    </r>
  </si>
  <si>
    <r>
      <t xml:space="preserve">c.      </t>
    </r>
    <r>
      <rPr>
        <sz val="10"/>
        <color theme="1"/>
        <rFont val="Noto Sans"/>
        <family val="2"/>
      </rPr>
      <t>We have a process to ensure that authentication mechanisms meet the required AALs, but it is not consistently applied.</t>
    </r>
  </si>
  <si>
    <r>
      <t xml:space="preserve">d.      </t>
    </r>
    <r>
      <rPr>
        <sz val="10"/>
        <color theme="1"/>
        <rFont val="Noto Sans"/>
        <family val="2"/>
      </rPr>
      <t>Yes, we have a formal, documented process to ensure that authentication mechanisms meet the required AALs, and this process is consistently implemented and reviewed.</t>
    </r>
  </si>
  <si>
    <t>7.      Does your organisation provide multi-factor authentication (MFA) for systems and services that require high authentication assurance levels?</t>
  </si>
  <si>
    <r>
      <t xml:space="preserve">a.      </t>
    </r>
    <r>
      <rPr>
        <sz val="10"/>
        <color theme="1"/>
        <rFont val="Noto Sans"/>
        <family val="2"/>
      </rPr>
      <t>No, we do not provide multi-factor authentication for systems and services.</t>
    </r>
  </si>
  <si>
    <r>
      <t xml:space="preserve">b.      </t>
    </r>
    <r>
      <rPr>
        <sz val="10"/>
        <color theme="1"/>
        <rFont val="Noto Sans"/>
        <family val="2"/>
      </rPr>
      <t>We provide multi-factor authentication for some systems and services, but it is not consistently applied.</t>
    </r>
  </si>
  <si>
    <r>
      <t xml:space="preserve">c.      </t>
    </r>
    <r>
      <rPr>
        <sz val="10"/>
        <color theme="1"/>
        <rFont val="Noto Sans"/>
        <family val="2"/>
      </rPr>
      <t>We provide multi-factor authentication for most systems and services that require high authentication assurance levels, but there are gaps in implementation.</t>
    </r>
  </si>
  <si>
    <r>
      <t xml:space="preserve">d.      </t>
    </r>
    <r>
      <rPr>
        <sz val="10"/>
        <color theme="1"/>
        <rFont val="Noto Sans"/>
        <family val="2"/>
      </rPr>
      <t>Yes, we provide multi-factor authentication for all systems and services that require high authentication assurance levels, in full compliance with the QGAF.</t>
    </r>
  </si>
  <si>
    <t>8.      Has the agency conducted a QGAF assessment for all relevant (external-facing) services? This includes determining assurance levels, privacy assessments, information security classifications, and identity fraud risk assessments.</t>
  </si>
  <si>
    <r>
      <t xml:space="preserve">a.      </t>
    </r>
    <r>
      <rPr>
        <sz val="10"/>
        <color theme="1"/>
        <rFont val="Noto Sans"/>
        <family val="2"/>
      </rPr>
      <t>No, the agency has not conducted any QGAF assessments for its external-facing services, nor has it initiated the process of determining assurance levels, privacy assessments, information security classifications, or identity fraud risk assessments.</t>
    </r>
  </si>
  <si>
    <r>
      <t xml:space="preserve">b.      </t>
    </r>
    <r>
      <rPr>
        <sz val="10"/>
        <color theme="1"/>
        <rFont val="Noto Sans"/>
        <family val="2"/>
      </rPr>
      <t>The agency has conducted QGAF assessments for some external-facing services, but the process is not comprehensive, and not all required components (e.g., assurance levels, privacy assessments, information security classifications, and identity fraud risk assessments) have been completed.</t>
    </r>
  </si>
  <si>
    <r>
      <t xml:space="preserve">c.      </t>
    </r>
    <r>
      <rPr>
        <sz val="10"/>
        <color theme="1"/>
        <rFont val="Noto Sans"/>
        <family val="2"/>
      </rPr>
      <t>The agency has conducted QGAF assessments for most external-facing services, including determining assurance levels, privacy assessments, information security classifications, and identity fraud risk assessments, but there are still some gaps or inconsistencies in the process.</t>
    </r>
  </si>
  <si>
    <r>
      <t xml:space="preserve">d.      </t>
    </r>
    <r>
      <rPr>
        <sz val="10"/>
        <color theme="1"/>
        <rFont val="Noto Sans"/>
        <family val="2"/>
      </rPr>
      <t>Yes, the agency has conducted QGAF assessments for all relevant external-facing services, including determining assurance levels, privacy assessments, information security classifications, and identity fraud risk assessments. The process is formalised, consistently applied, and regularly reviewed.</t>
    </r>
  </si>
  <si>
    <t>9.      Are identity proofing and registration processes compliant with the National Identity Proofing Guidelines (NIPG) and the Queensland Government Digital Identity and Verifiable Credential Policy?</t>
  </si>
  <si>
    <r>
      <t xml:space="preserve">a.      </t>
    </r>
    <r>
      <rPr>
        <sz val="10"/>
        <color theme="1"/>
        <rFont val="Noto Sans"/>
        <family val="2"/>
      </rPr>
      <t>No, our identity proofing and registration processes are not compliant with the NIPG or the Queensland Government Digital Identity and Verifiable Credential Policy, and we have not yet taken steps to address this.</t>
    </r>
  </si>
  <si>
    <r>
      <t xml:space="preserve">b.      </t>
    </r>
    <r>
      <rPr>
        <sz val="10"/>
        <color theme="1"/>
        <rFont val="Noto Sans"/>
        <family val="2"/>
      </rPr>
      <t>We are aware of the need to comply with the NIPG and the Queensland Government Digital Identity and Verifiable Credential Policy, but we have not yet fully implemented compliant identity proofing and registration processes.</t>
    </r>
  </si>
  <si>
    <r>
      <t xml:space="preserve">c.      </t>
    </r>
    <r>
      <rPr>
        <sz val="10"/>
        <color theme="1"/>
        <rFont val="Noto Sans"/>
        <family val="2"/>
      </rPr>
      <t>Our identity proofing and registration processes are partially compliant with the NIPG and the Queensland Government Digital Identity and Verifiable Credential Policy, but there are gaps or inconsistencies in implementation.</t>
    </r>
  </si>
  <si>
    <r>
      <t xml:space="preserve">d.      </t>
    </r>
    <r>
      <rPr>
        <sz val="10"/>
        <color theme="1"/>
        <rFont val="Noto Sans"/>
        <family val="2"/>
      </rPr>
      <t>Yes, our identity proofing and registration processes are fully compliant with the NIPG and the Queensland Government Digital Identity and Verifiable Credential Policy. We have formalised, documented processes that are consistently applied and regularly reviewed.</t>
    </r>
  </si>
  <si>
    <t>10.  Have QGAF privacy, information security, and identity fraud risks been assessed and are they managed as part of the agency’s standard risk management processes, as mandated by QGAF?</t>
  </si>
  <si>
    <r>
      <t xml:space="preserve">a.      </t>
    </r>
    <r>
      <rPr>
        <sz val="10"/>
        <color theme="1"/>
        <rFont val="Noto Sans"/>
        <family val="2"/>
      </rPr>
      <t>No, the agency has not assessed QGAF privacy, information security, or identity fraud risks, and these risks are not managed as part of the agency’s standard risk management processes.</t>
    </r>
  </si>
  <si>
    <r>
      <t xml:space="preserve">b.      </t>
    </r>
    <r>
      <rPr>
        <sz val="10"/>
        <color theme="1"/>
        <rFont val="Noto Sans"/>
        <family val="2"/>
      </rPr>
      <t>The agency has assessed some QGAF privacy, information security, and identity fraud risks, but these assessments are not consistently conducted or integrated into the agency’s standard risk management processes.</t>
    </r>
  </si>
  <si>
    <r>
      <t xml:space="preserve">c.      </t>
    </r>
    <r>
      <rPr>
        <sz val="10"/>
        <color theme="1"/>
        <rFont val="Noto Sans"/>
        <family val="2"/>
      </rPr>
      <t>The agency has assessed and documented most QGAF privacy, information security, and identity fraud risks, and they are partially managed as part of the agency’s standard risk management processes, but there are gaps in consistency or coverage.</t>
    </r>
  </si>
  <si>
    <r>
      <t xml:space="preserve">d.      </t>
    </r>
    <r>
      <rPr>
        <sz val="10"/>
        <color theme="1"/>
        <rFont val="Noto Sans"/>
        <family val="2"/>
      </rPr>
      <t>Yes, the agency has comprehensively assessed QGAF privacy, information security, and identity fraud risks, and these risks are fully managed as part of the agency’s standard risk management processes. The process is formalised, consistently applied, and regularly reviewed.</t>
    </r>
  </si>
  <si>
    <t>11.      Does your organisation have a process to review and update authentication mechanisms to address emerging threats?</t>
  </si>
  <si>
    <r>
      <t xml:space="preserve">a.      </t>
    </r>
    <r>
      <rPr>
        <sz val="10"/>
        <color theme="1"/>
        <rFont val="Noto Sans"/>
        <family val="2"/>
      </rPr>
      <t>No, we do not review or update authentication mechanisms to address emerging threats.</t>
    </r>
  </si>
  <si>
    <r>
      <t xml:space="preserve">b.      </t>
    </r>
    <r>
      <rPr>
        <sz val="10"/>
        <color theme="1"/>
        <rFont val="Noto Sans"/>
        <family val="2"/>
      </rPr>
      <t>We review authentication mechanisms on an ad hoc basis, but there is no formal process.</t>
    </r>
  </si>
  <si>
    <r>
      <t xml:space="preserve">c.      </t>
    </r>
    <r>
      <rPr>
        <sz val="10"/>
        <color theme="1"/>
        <rFont val="Noto Sans"/>
        <family val="2"/>
      </rPr>
      <t>We have a process to review and update authentication mechanisms, but it is not consistently applied or does not fully address emerging threats.</t>
    </r>
  </si>
  <si>
    <r>
      <t xml:space="preserve">d.      </t>
    </r>
    <r>
      <rPr>
        <sz val="10"/>
        <color theme="1"/>
        <rFont val="Noto Sans"/>
        <family val="2"/>
      </rPr>
      <t>Yes, we have a formal, documented process to regularly review and update authentication mechanisms to address emerging threats, and this process is consistently implemented.</t>
    </r>
  </si>
  <si>
    <t>12.      How does your organisation manage and secure authentication credentials?</t>
  </si>
  <si>
    <r>
      <t xml:space="preserve">a.      </t>
    </r>
    <r>
      <rPr>
        <sz val="10"/>
        <color theme="1"/>
        <rFont val="Noto Sans"/>
        <family val="2"/>
      </rPr>
      <t>We do not have a formal process for managing or securing authentication credentials.</t>
    </r>
  </si>
  <si>
    <r>
      <t xml:space="preserve">b.      </t>
    </r>
    <r>
      <rPr>
        <sz val="10"/>
        <color theme="1"/>
        <rFont val="Noto Sans"/>
        <family val="2"/>
      </rPr>
      <t>We have a basic process for managing and securing authentication credentials, but it is not consistently applied.</t>
    </r>
  </si>
  <si>
    <r>
      <t xml:space="preserve">c.      </t>
    </r>
    <r>
      <rPr>
        <sz val="10"/>
        <color theme="1"/>
        <rFont val="Noto Sans"/>
        <family val="2"/>
      </rPr>
      <t>We have a process for managing and securing authentication credentials, but it is not fully aligned with the QGAF or is inconsistently applied.</t>
    </r>
  </si>
  <si>
    <r>
      <t xml:space="preserve">d.      </t>
    </r>
    <r>
      <rPr>
        <sz val="10"/>
        <color theme="1"/>
        <rFont val="Noto Sans"/>
        <family val="2"/>
      </rPr>
      <t>Yes, we have a robust, formal process for managing and securing authentication credentials, fully aligned with the QGAF, and it is consistently implemented and reviewed.</t>
    </r>
  </si>
  <si>
    <t>13.      Does your organisation ensure that authentication mechanisms are user-friendly while maintaining security?</t>
  </si>
  <si>
    <r>
      <t xml:space="preserve">a.      </t>
    </r>
    <r>
      <rPr>
        <sz val="10"/>
        <color theme="1"/>
        <rFont val="Noto Sans"/>
        <family val="2"/>
      </rPr>
      <t>No, we do not consider user experience when implementing authentication mechanisms.</t>
    </r>
  </si>
  <si>
    <r>
      <t xml:space="preserve">b.      </t>
    </r>
    <r>
      <rPr>
        <sz val="10"/>
        <color theme="1"/>
        <rFont val="Noto Sans"/>
        <family val="2"/>
      </rPr>
      <t>We consider user experience in some cases, but it is not a priority in our authentication mechanisms.</t>
    </r>
  </si>
  <si>
    <r>
      <t xml:space="preserve">c.      </t>
    </r>
    <r>
      <rPr>
        <sz val="10"/>
        <color theme="1"/>
        <rFont val="Noto Sans"/>
        <family val="2"/>
      </rPr>
      <t>We strive to balance security and user experience in our authentication mechanisms, but there is room for improvement.</t>
    </r>
  </si>
  <si>
    <r>
      <t xml:space="preserve">d.      </t>
    </r>
    <r>
      <rPr>
        <sz val="10"/>
        <color theme="1"/>
        <rFont val="Noto Sans"/>
        <family val="2"/>
      </rPr>
      <t>Yes, we consistently ensure that authentication mechanisms are both secure and user-friendly, in alignment with the QGAF.</t>
    </r>
  </si>
  <si>
    <t>14.      Does your organisation monitor and log authentication events to detect and respond to potential security incidents?</t>
  </si>
  <si>
    <r>
      <t xml:space="preserve">a.      </t>
    </r>
    <r>
      <rPr>
        <sz val="10"/>
        <color theme="1"/>
        <rFont val="Noto Sans"/>
        <family val="2"/>
      </rPr>
      <t>No, we do not monitor or log authentication events.</t>
    </r>
  </si>
  <si>
    <r>
      <t xml:space="preserve">b.      </t>
    </r>
    <r>
      <rPr>
        <sz val="10"/>
        <color theme="1"/>
        <rFont val="Noto Sans"/>
        <family val="2"/>
      </rPr>
      <t>We monitor and log some authentication events, but the process is not comprehensive or consistent.</t>
    </r>
  </si>
  <si>
    <r>
      <t xml:space="preserve">c.      </t>
    </r>
    <r>
      <rPr>
        <sz val="10"/>
        <color theme="1"/>
        <rFont val="Noto Sans"/>
        <family val="2"/>
      </rPr>
      <t>We monitor and log authentication events for most systems, but there are gaps in coverage or incident response.</t>
    </r>
  </si>
  <si>
    <r>
      <t xml:space="preserve">d.      </t>
    </r>
    <r>
      <rPr>
        <sz val="10"/>
        <color theme="1"/>
        <rFont val="Noto Sans"/>
        <family val="2"/>
      </rPr>
      <t>Yes, we comprehensively monitor and log authentication events across all systems, and we have a formal process to detect and respond to potential security incidents.</t>
    </r>
  </si>
  <si>
    <t>15.  Does your organisation ensure that third-party systems and services comply with the QGAF when handling authentication for your users?</t>
  </si>
  <si>
    <r>
      <t>a.</t>
    </r>
    <r>
      <rPr>
        <sz val="10"/>
        <color theme="1"/>
        <rFont val="Noto Sans"/>
        <family val="2"/>
      </rPr>
      <t>  No, we do not ensure that third-party systems and services comply with the QGAF.</t>
    </r>
  </si>
  <si>
    <r>
      <t xml:space="preserve"> b.</t>
    </r>
    <r>
      <rPr>
        <sz val="10"/>
        <color theme="1"/>
        <rFont val="Noto Sans"/>
        <family val="2"/>
      </rPr>
      <t> We inform third parties of the QGAF requirements, but we do not enforce compliance.</t>
    </r>
  </si>
  <si>
    <r>
      <t>c.</t>
    </r>
    <r>
      <rPr>
        <sz val="10"/>
        <color theme="1"/>
        <rFont val="Noto Sans"/>
        <family val="2"/>
      </rPr>
      <t> We include QGAF compliance requirements in contracts with third parties, but enforcement is inconsistent.</t>
    </r>
  </si>
  <si>
    <r>
      <t>d.</t>
    </r>
    <r>
      <rPr>
        <sz val="10"/>
        <color theme="1"/>
        <rFont val="Noto Sans"/>
        <family val="2"/>
      </rPr>
      <t> Yes, we ensure that all third-party systems and services comply with the QGAF, including contractual obligations, regular audits, and monitoring.</t>
    </r>
  </si>
  <si>
    <t>16.  Has the agency implemented single sign-on (SSO) for internal systems to reduce the need for multiple credentials and minimise authentication risks?</t>
  </si>
  <si>
    <r>
      <t xml:space="preserve">a.      </t>
    </r>
    <r>
      <rPr>
        <sz val="10"/>
        <color theme="1"/>
        <rFont val="Noto Sans"/>
        <family val="2"/>
      </rPr>
      <t>No, the agency has not implemented single sign-on authentication for internal systems, and there are no plans to do so.</t>
    </r>
  </si>
  <si>
    <r>
      <t xml:space="preserve">b.      </t>
    </r>
    <r>
      <rPr>
        <sz val="10"/>
        <color theme="1"/>
        <rFont val="Noto Sans"/>
        <family val="2"/>
      </rPr>
      <t>The agency is aware of the benefits of single sign-on authentication and has started exploring its implementation, but it has not yet been deployed.</t>
    </r>
  </si>
  <si>
    <r>
      <t xml:space="preserve">c.      </t>
    </r>
    <r>
      <rPr>
        <sz val="10"/>
        <color theme="1"/>
        <rFont val="Noto Sans"/>
        <family val="2"/>
      </rPr>
      <t>The agency has implemented single sign-on authentication for some internal systems, but the implementation is not consistent across all systems or departments.</t>
    </r>
  </si>
  <si>
    <r>
      <t xml:space="preserve">d.      </t>
    </r>
    <r>
      <rPr>
        <sz val="10"/>
        <color theme="1"/>
        <rFont val="Noto Sans"/>
        <family val="2"/>
      </rPr>
      <t>Yes, the agency has fully implemented single sign-on authentication for all internal systems. The process is formalised, consistently applied, and regularly reviewed to ensure it minimises authentication-related risks. </t>
    </r>
  </si>
  <si>
    <t xml:space="preserve">1. Have you identified and documented the suppliers which can affect the confidentially, integrity and availability of your organisation's critical information and services. </t>
  </si>
  <si>
    <t>a. Yes, we have identified and documented all suppliers which can affect the CIA of all of our critical information and services.</t>
  </si>
  <si>
    <t>b. Yes, we have identified and documented most of our suppliers which can affect the CIA of our critical information and services.</t>
  </si>
  <si>
    <t>c. We are in the process of identifying our suppliers which can affect the CIA of our critical information and services.</t>
  </si>
  <si>
    <t>d. No, we have not identtified or documented suppliers which can affect the CIA of our critical information and services.</t>
  </si>
  <si>
    <t>2. Have you assessed the information security risks - including foreign ownership risks - associated with the suppliers' use of your entity's information and other associated assets.</t>
  </si>
  <si>
    <t>a. Yes, we have conducted a comprehensive assessment of the information security risks, including foreign ownership risks, associated with our suppliers.</t>
  </si>
  <si>
    <t>b. Yes, We have assessed the information security risks associated with our suppliers' use of our organisation's information and assets, including some consideration of foreign ownership risks.</t>
  </si>
  <si>
    <t>c. We are in the process of assessing the information security risks associated with our suppliers' use of our organisation's information and assets. This includes identifying and evaluating foreign ownership risks.</t>
  </si>
  <si>
    <t>d. No, We have not yet conducted a formal assessment of the information security risks, including foreign ownership risks.</t>
  </si>
  <si>
    <t>3. Have you defined the cascading impacts and dependencies if disruptions occur or operational tolerances are exceeded.</t>
  </si>
  <si>
    <t>a. Yes, we have defined the cascading impacts and dependencies that could arise if disruptions occur or operational tolerances are exceeded.</t>
  </si>
  <si>
    <t>b. Cascading impacts and dependencies have been identified, but are not refreshed or reviewed consistently.</t>
  </si>
  <si>
    <t>c. We are currently in the process of defining the cascading impacts and dependencies associated with disruptions or operational tolerances being exceeded.</t>
  </si>
  <si>
    <t>d. No, We have not yet formally defined the cascading impacts and dependencies that could occur if disruptions arise or operational tolerances are exceeded.</t>
  </si>
  <si>
    <r>
      <t>4. Are security performance measures included in contractual agreements, such as limiting privileges, isolating connected elements, applying countermeasures to known vulnerabilities, patching frequencies</t>
    </r>
    <r>
      <rPr>
        <b/>
        <sz val="10"/>
        <rFont val="Noto Sans"/>
        <family val="2"/>
      </rPr>
      <t>, etc.?</t>
    </r>
  </si>
  <si>
    <t>a. Yes, security performance measures are explicitly included in our contractual agreements with suppliers.</t>
  </si>
  <si>
    <t>b. Yes, Security performance measures are included in some of our contractual agreements, particularly for high-risk or critical suppliers.</t>
  </si>
  <si>
    <t>c.  We are in the process of identifying and incorporating security performance measures into our contractual agreements.</t>
  </si>
  <si>
    <t>d. No, We have not yet formally included security performance measures in our contractual agreements.</t>
  </si>
  <si>
    <r>
      <t xml:space="preserve">5. Are suppliers </t>
    </r>
    <r>
      <rPr>
        <b/>
        <sz val="10"/>
        <color rgb="FFC82613"/>
        <rFont val="Noto Sans"/>
        <family val="2"/>
      </rPr>
      <t>required</t>
    </r>
    <r>
      <rPr>
        <b/>
        <sz val="10"/>
        <color rgb="FF424242"/>
        <rFont val="Noto Sans"/>
        <family val="2"/>
      </rPr>
      <t> under contract to notify you of changes that may raise or lower risk exposure, such as gaining or losing security certification, deployment of AI, offshoring contracted development personnel, or changes of ownership?</t>
    </r>
  </si>
  <si>
    <t>a. Yes, our contracts include explicit clauses requiring suppliers to notify us of any changes that may raise or lower risk exposure.</t>
  </si>
  <si>
    <t>b. Yes, Some of our contracts include provisions requiring suppliers to notify us of changes that could affect risk exposure, such as changes in security certifications or ownership.</t>
  </si>
  <si>
    <t>c. We are currently working to include clauses in our supplier contracts that require notification of changes that may impact risk exposure.</t>
  </si>
  <si>
    <t>d. No, Our current contracts do not explicitly require suppliers to notify us of changes that may raise or lower risk exposure, such as gaining or losing security certifications, deploying AI, offshoring development personnel, or changes in ownership.</t>
  </si>
  <si>
    <r>
      <t xml:space="preserve">6. Has your entity taken proactive steps to </t>
    </r>
    <r>
      <rPr>
        <b/>
        <sz val="10"/>
        <color rgb="FF0070C0"/>
        <rFont val="Noto Sans"/>
        <family val="2"/>
      </rPr>
      <t xml:space="preserve">prevent and contain </t>
    </r>
    <r>
      <rPr>
        <b/>
        <sz val="10"/>
        <color theme="1"/>
        <rFont val="Noto Sans"/>
        <family val="2"/>
      </rPr>
      <t>a third-party cyber breach? Select all that</t>
    </r>
    <r>
      <rPr>
        <sz val="10"/>
        <color theme="1"/>
        <rFont val="Noto Sans"/>
        <family val="2"/>
      </rPr>
      <t xml:space="preserve"> </t>
    </r>
    <r>
      <rPr>
        <b/>
        <sz val="10"/>
        <color theme="1"/>
        <rFont val="Noto Sans"/>
        <family val="2"/>
      </rPr>
      <t>apply (Checkbox)</t>
    </r>
  </si>
  <si>
    <t>No, we have not yet taken any steps to prevent and contain a third-party cyber breach</t>
  </si>
  <si>
    <t xml:space="preserve"> Identity and access management controls</t>
  </si>
  <si>
    <t>Cyber insurance</t>
  </si>
  <si>
    <t>Other  (Please provide details in the context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</si>
</sst>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6" x14ac:knownFonts="1">
    <font>
      <sz val="11"/>
      <color theme="1"/>
      <name val="Calibri"/>
      <family val="2"/>
      <scheme val="minor"/>
    </font>
    <font>
      <sz val="11"/>
      <color theme="1"/>
      <name val="Calibri"/>
      <family val="2"/>
      <scheme val="minor"/>
    </font>
    <font>
      <sz val="10"/>
      <name val="Arial"/>
      <family val="2"/>
    </font>
    <font>
      <sz val="11"/>
      <color theme="1"/>
      <name val="Noto Sans"/>
      <family val="2"/>
    </font>
    <font>
      <b/>
      <sz val="12"/>
      <name val="Noto Sans"/>
      <family val="2"/>
    </font>
    <font>
      <sz val="10"/>
      <name val="Noto Sans"/>
      <family val="2"/>
    </font>
    <font>
      <b/>
      <sz val="14"/>
      <color theme="1"/>
      <name val="Noto Sans"/>
      <family val="2"/>
    </font>
    <font>
      <sz val="12"/>
      <color theme="1"/>
      <name val="Noto Sans"/>
      <family val="2"/>
    </font>
    <font>
      <sz val="12"/>
      <color rgb="FF005EB8"/>
      <name val="Noto Sans"/>
      <family val="2"/>
    </font>
    <font>
      <b/>
      <sz val="22"/>
      <color theme="0"/>
      <name val="Noto Sans"/>
      <family val="2"/>
    </font>
    <font>
      <b/>
      <sz val="12"/>
      <color rgb="FFFF0000"/>
      <name val="Noto Sans"/>
      <family val="2"/>
    </font>
    <font>
      <b/>
      <sz val="12"/>
      <color theme="1"/>
      <name val="Noto Sans"/>
      <family val="2"/>
    </font>
    <font>
      <b/>
      <sz val="14"/>
      <color theme="0"/>
      <name val="Noto Sans"/>
      <family val="2"/>
    </font>
    <font>
      <b/>
      <sz val="36"/>
      <color rgb="FF000000"/>
      <name val="Noto Sans"/>
      <family val="2"/>
    </font>
    <font>
      <sz val="10"/>
      <color rgb="FF000000"/>
      <name val="Noto Sans"/>
      <family val="2"/>
    </font>
    <font>
      <b/>
      <sz val="12"/>
      <color rgb="FFFFFFFF"/>
      <name val="Noto Sans"/>
      <family val="2"/>
    </font>
    <font>
      <b/>
      <sz val="11"/>
      <color rgb="FFFFFFFF"/>
      <name val="Noto Sans"/>
      <family val="2"/>
    </font>
    <font>
      <b/>
      <sz val="11"/>
      <color theme="0"/>
      <name val="Noto Sans"/>
      <family val="2"/>
    </font>
    <font>
      <b/>
      <sz val="11"/>
      <name val="Noto Sans"/>
      <family val="2"/>
    </font>
    <font>
      <sz val="10"/>
      <color theme="1"/>
      <name val="Noto Sans"/>
      <family val="2"/>
    </font>
    <font>
      <b/>
      <sz val="10"/>
      <name val="Noto Sans"/>
      <family val="2"/>
    </font>
    <font>
      <sz val="11"/>
      <name val="Noto Sans"/>
      <family val="2"/>
    </font>
    <font>
      <b/>
      <sz val="11"/>
      <color rgb="FF000000"/>
      <name val="Noto Sans"/>
      <family val="2"/>
    </font>
    <font>
      <b/>
      <sz val="26"/>
      <color theme="1"/>
      <name val="Noto Sans"/>
      <family val="2"/>
    </font>
    <font>
      <sz val="10"/>
      <color rgb="FF162B4C"/>
      <name val="Noto Sans"/>
      <family val="2"/>
    </font>
    <font>
      <sz val="12"/>
      <color rgb="FF000000"/>
      <name val="Noto Sans"/>
      <family val="2"/>
    </font>
    <font>
      <b/>
      <sz val="22"/>
      <color theme="1"/>
      <name val="Noto Sans"/>
      <family val="2"/>
    </font>
    <font>
      <b/>
      <sz val="10"/>
      <color rgb="FF162B4C"/>
      <name val="Noto Sans"/>
      <family val="2"/>
    </font>
    <font>
      <sz val="12"/>
      <color rgb="FFFF0000"/>
      <name val="Noto Sans"/>
      <family val="2"/>
    </font>
    <font>
      <b/>
      <sz val="9"/>
      <color rgb="FFFFFFFF"/>
      <name val="Noto Sans"/>
      <family val="2"/>
    </font>
    <font>
      <sz val="22"/>
      <color theme="0"/>
      <name val="Noto Sans"/>
      <family val="2"/>
    </font>
    <font>
      <b/>
      <sz val="12"/>
      <color theme="0"/>
      <name val="Noto Sans"/>
      <family val="2"/>
    </font>
    <font>
      <i/>
      <sz val="12"/>
      <color theme="1"/>
      <name val="Noto Sans"/>
      <family val="2"/>
    </font>
    <font>
      <sz val="11"/>
      <color rgb="FFFFC000"/>
      <name val="Noto Sans"/>
      <family val="2"/>
    </font>
    <font>
      <sz val="12"/>
      <name val="Noto Sans"/>
      <family val="2"/>
    </font>
    <font>
      <sz val="10"/>
      <color theme="1"/>
      <name val="Calibri"/>
      <family val="2"/>
      <scheme val="minor"/>
    </font>
    <font>
      <i/>
      <sz val="10"/>
      <color theme="1"/>
      <name val="Noto Sans"/>
      <family val="2"/>
    </font>
    <font>
      <b/>
      <sz val="20"/>
      <color theme="0"/>
      <name val="Noto Sans"/>
      <family val="2"/>
    </font>
    <font>
      <sz val="11"/>
      <color rgb="FFFF0000"/>
      <name val="Noto Sans"/>
      <family val="2"/>
    </font>
    <font>
      <sz val="8"/>
      <color theme="1"/>
      <name val="Noto Sans"/>
      <family val="2"/>
    </font>
    <font>
      <sz val="11"/>
      <color rgb="FF162B4C"/>
      <name val="Noto Sans"/>
      <family val="2"/>
    </font>
    <font>
      <b/>
      <sz val="10"/>
      <color rgb="FF005EB8"/>
      <name val="Noto Sans"/>
      <family val="2"/>
    </font>
    <font>
      <b/>
      <sz val="10"/>
      <color theme="0"/>
      <name val="Noto Sans"/>
      <family val="2"/>
    </font>
    <font>
      <u/>
      <sz val="11"/>
      <color theme="10"/>
      <name val="Calibri"/>
      <family val="2"/>
      <scheme val="minor"/>
    </font>
    <font>
      <u/>
      <sz val="10"/>
      <color theme="10"/>
      <name val="Noto Sans"/>
      <family val="2"/>
    </font>
    <font>
      <u/>
      <sz val="12"/>
      <color theme="10"/>
      <name val="Noto Sans"/>
      <family val="2"/>
    </font>
    <font>
      <b/>
      <sz val="10"/>
      <color rgb="FFFFFFFF"/>
      <name val="Noto Sans"/>
      <family val="2"/>
    </font>
    <font>
      <b/>
      <sz val="10"/>
      <color theme="1"/>
      <name val="Noto Sans"/>
      <family val="2"/>
    </font>
    <font>
      <b/>
      <sz val="10"/>
      <color rgb="FFC82613"/>
      <name val="Noto Sans"/>
      <family val="2"/>
    </font>
    <font>
      <b/>
      <sz val="10"/>
      <color rgb="FF424242"/>
      <name val="Noto Sans"/>
      <family val="2"/>
    </font>
    <font>
      <b/>
      <sz val="10"/>
      <color rgb="FF5F5F5F"/>
      <name val="Noto Sans"/>
      <family val="2"/>
    </font>
    <font>
      <b/>
      <sz val="10"/>
      <color rgb="FF000000"/>
      <name val="Noto Sans"/>
      <family val="2"/>
    </font>
    <font>
      <b/>
      <sz val="10"/>
      <color rgb="FF0070C0"/>
      <name val="Noto Sans"/>
      <family val="2"/>
    </font>
    <font>
      <b/>
      <sz val="8"/>
      <color theme="0"/>
      <name val="Noto Sans"/>
      <family val="2"/>
    </font>
    <font>
      <sz val="9"/>
      <color theme="1"/>
      <name val="Noto Sans"/>
      <family val="2"/>
    </font>
    <font>
      <i/>
      <sz val="9"/>
      <color theme="1"/>
      <name val="Noto Sans"/>
      <family val="2"/>
    </font>
  </fonts>
  <fills count="25">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FFFFCC"/>
      </patternFill>
    </fill>
    <fill>
      <patternFill patternType="solid">
        <fgColor theme="9" tint="0.59999389629810485"/>
        <bgColor indexed="64"/>
      </patternFill>
    </fill>
    <fill>
      <patternFill patternType="solid">
        <fgColor theme="0"/>
        <bgColor indexed="64"/>
      </patternFill>
    </fill>
    <fill>
      <patternFill patternType="solid">
        <fgColor rgb="FF005EB8"/>
        <bgColor indexed="64"/>
      </patternFill>
    </fill>
    <fill>
      <patternFill patternType="solid">
        <fgColor rgb="FFE0E0E0"/>
        <bgColor indexed="64"/>
      </patternFill>
    </fill>
    <fill>
      <patternFill patternType="solid">
        <fgColor rgb="FFE5EEF7"/>
        <bgColor indexed="64"/>
      </patternFill>
    </fill>
    <fill>
      <patternFill patternType="solid">
        <fgColor rgb="FF7FAEDB"/>
        <bgColor indexed="64"/>
      </patternFill>
    </fill>
    <fill>
      <patternFill patternType="solid">
        <fgColor rgb="FFCCDEF0"/>
        <bgColor indexed="64"/>
      </patternFill>
    </fill>
    <fill>
      <patternFill patternType="solid">
        <fgColor rgb="FFB2CEE9"/>
        <bgColor indexed="64"/>
      </patternFill>
    </fill>
    <fill>
      <patternFill patternType="solid">
        <fgColor rgb="FFF6F5F7"/>
        <bgColor indexed="64"/>
      </patternFill>
    </fill>
    <fill>
      <patternFill patternType="solid">
        <fgColor theme="4"/>
        <bgColor indexed="64"/>
      </patternFill>
    </fill>
    <fill>
      <patternFill patternType="solid">
        <fgColor rgb="FF005EB8"/>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rgb="FFE0E0E0"/>
        <bgColor rgb="FF000000"/>
      </patternFill>
    </fill>
    <fill>
      <patternFill patternType="solid">
        <fgColor rgb="FFEBEBEB"/>
        <bgColor indexed="64"/>
      </patternFill>
    </fill>
    <fill>
      <patternFill patternType="solid">
        <fgColor theme="1" tint="0.499984740745262"/>
        <bgColor indexed="64"/>
      </patternFill>
    </fill>
  </fills>
  <borders count="79">
    <border>
      <left/>
      <right/>
      <top/>
      <bottom/>
      <diagonal/>
    </border>
    <border>
      <left style="medium">
        <color indexed="64"/>
      </left>
      <right/>
      <top style="medium">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style="thin">
        <color auto="1"/>
      </left>
      <right/>
      <top style="thin">
        <color auto="1"/>
      </top>
      <bottom/>
      <diagonal/>
    </border>
    <border>
      <left style="medium">
        <color auto="1"/>
      </left>
      <right/>
      <top style="thin">
        <color auto="1"/>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style="medium">
        <color indexed="64"/>
      </right>
      <top style="thin">
        <color indexed="64"/>
      </top>
      <bottom/>
      <diagonal/>
    </border>
    <border>
      <left style="medium">
        <color indexed="64"/>
      </left>
      <right/>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medium">
        <color indexed="64"/>
      </bottom>
      <diagonal/>
    </border>
    <border>
      <left style="medium">
        <color indexed="64"/>
      </left>
      <right/>
      <top/>
      <bottom style="thin">
        <color rgb="FF000000"/>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medium">
        <color rgb="FF000000"/>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style="medium">
        <color rgb="FF000000"/>
      </left>
      <right style="medium">
        <color indexed="64"/>
      </right>
      <top/>
      <bottom style="medium">
        <color indexed="64"/>
      </bottom>
      <diagonal/>
    </border>
    <border>
      <left/>
      <right style="medium">
        <color indexed="64"/>
      </right>
      <top style="medium">
        <color indexed="64"/>
      </top>
      <bottom style="thin">
        <color rgb="FF000000"/>
      </bottom>
      <diagonal/>
    </border>
    <border>
      <left/>
      <right style="medium">
        <color indexed="64"/>
      </right>
      <top/>
      <bottom style="thin">
        <color rgb="FF000000"/>
      </bottom>
      <diagonal/>
    </border>
  </borders>
  <cellStyleXfs count="5">
    <xf numFmtId="0" fontId="0" fillId="0" borderId="0"/>
    <xf numFmtId="9" fontId="1" fillId="0" borderId="0" applyFont="0" applyFill="0" applyBorder="0" applyAlignment="0" applyProtection="0"/>
    <xf numFmtId="0" fontId="2" fillId="0" borderId="0"/>
    <xf numFmtId="0" fontId="2" fillId="8" borderId="28" applyNumberFormat="0" applyFont="0" applyAlignment="0" applyProtection="0"/>
    <xf numFmtId="0" fontId="43" fillId="0" borderId="0" applyNumberFormat="0" applyFill="0" applyBorder="0" applyAlignment="0" applyProtection="0"/>
  </cellStyleXfs>
  <cellXfs count="502">
    <xf numFmtId="0" fontId="0" fillId="0" borderId="0" xfId="0"/>
    <xf numFmtId="0" fontId="3" fillId="0" borderId="0" xfId="0" applyFont="1"/>
    <xf numFmtId="0" fontId="4" fillId="10" borderId="0" xfId="2" applyFont="1" applyFill="1" applyAlignment="1">
      <alignment vertical="center"/>
    </xf>
    <xf numFmtId="0" fontId="12" fillId="0" borderId="0" xfId="0" applyFont="1" applyAlignment="1">
      <alignment horizontal="center" vertical="center"/>
    </xf>
    <xf numFmtId="0" fontId="17" fillId="0" borderId="0" xfId="0" applyFont="1" applyAlignment="1">
      <alignment horizontal="center" vertical="center"/>
    </xf>
    <xf numFmtId="0" fontId="20" fillId="12" borderId="10" xfId="0" applyFont="1" applyFill="1" applyBorder="1" applyAlignment="1">
      <alignment horizontal="center" vertical="center" wrapText="1"/>
    </xf>
    <xf numFmtId="0" fontId="3" fillId="0" borderId="0" xfId="0" applyFont="1" applyAlignment="1">
      <alignment horizontal="left"/>
    </xf>
    <xf numFmtId="0" fontId="3" fillId="0" borderId="0" xfId="0" applyFont="1" applyAlignment="1">
      <alignment wrapText="1"/>
    </xf>
    <xf numFmtId="0" fontId="22" fillId="4" borderId="10" xfId="0" applyFont="1" applyFill="1" applyBorder="1" applyAlignment="1">
      <alignment horizontal="center" vertical="center"/>
    </xf>
    <xf numFmtId="0" fontId="22" fillId="5" borderId="10" xfId="0" applyFont="1" applyFill="1" applyBorder="1" applyAlignment="1">
      <alignment horizontal="center" vertical="center"/>
    </xf>
    <xf numFmtId="0" fontId="22" fillId="6" borderId="10" xfId="0" applyFont="1" applyFill="1" applyBorder="1" applyAlignment="1">
      <alignment horizontal="center" vertical="center"/>
    </xf>
    <xf numFmtId="0" fontId="22" fillId="7" borderId="10" xfId="0" applyFont="1" applyFill="1" applyBorder="1" applyAlignment="1">
      <alignment horizontal="center" vertical="center"/>
    </xf>
    <xf numFmtId="9" fontId="14" fillId="0" borderId="24" xfId="1" applyFont="1" applyFill="1" applyBorder="1" applyAlignment="1" applyProtection="1">
      <alignment horizontal="center" vertical="center"/>
    </xf>
    <xf numFmtId="9" fontId="14" fillId="0" borderId="4" xfId="1" applyFont="1" applyFill="1" applyBorder="1" applyAlignment="1" applyProtection="1">
      <alignment horizontal="center" vertical="center"/>
    </xf>
    <xf numFmtId="9" fontId="14" fillId="0" borderId="25" xfId="1" applyFont="1" applyFill="1" applyBorder="1" applyAlignment="1" applyProtection="1">
      <alignment horizontal="center" vertical="center"/>
    </xf>
    <xf numFmtId="9" fontId="14" fillId="0" borderId="2" xfId="1" applyFont="1" applyFill="1" applyBorder="1" applyAlignment="1" applyProtection="1">
      <alignment horizontal="center" vertical="center"/>
    </xf>
    <xf numFmtId="9" fontId="14" fillId="0" borderId="23" xfId="1" applyFont="1" applyFill="1" applyBorder="1" applyAlignment="1" applyProtection="1">
      <alignment horizontal="center" vertical="center"/>
    </xf>
    <xf numFmtId="0" fontId="16" fillId="19" borderId="10" xfId="0" applyFont="1" applyFill="1" applyBorder="1" applyAlignment="1">
      <alignment horizontal="center" vertical="center" wrapText="1"/>
    </xf>
    <xf numFmtId="0" fontId="16" fillId="19" borderId="18" xfId="0" applyFont="1" applyFill="1" applyBorder="1" applyAlignment="1">
      <alignment horizontal="center" vertical="center" wrapText="1"/>
    </xf>
    <xf numFmtId="9" fontId="16" fillId="19" borderId="23" xfId="1" applyFont="1" applyFill="1" applyBorder="1" applyAlignment="1">
      <alignment horizontal="center" vertical="center" wrapText="1"/>
    </xf>
    <xf numFmtId="0" fontId="7" fillId="0" borderId="0" xfId="0" applyFont="1" applyAlignment="1">
      <alignment horizontal="left" vertical="center" indent="1"/>
    </xf>
    <xf numFmtId="0" fontId="16" fillId="19" borderId="27" xfId="0" applyFont="1" applyFill="1" applyBorder="1" applyAlignment="1">
      <alignment horizontal="center" vertical="center" wrapText="1"/>
    </xf>
    <xf numFmtId="0" fontId="19" fillId="0" borderId="15" xfId="0" applyFont="1" applyBorder="1"/>
    <xf numFmtId="0" fontId="14" fillId="2" borderId="20" xfId="0" applyFont="1" applyFill="1" applyBorder="1" applyAlignment="1">
      <alignment horizontal="center" vertical="center"/>
    </xf>
    <xf numFmtId="0" fontId="24" fillId="3" borderId="18" xfId="0" applyFont="1" applyFill="1" applyBorder="1" applyAlignment="1">
      <alignment horizontal="center" vertical="center" wrapText="1"/>
    </xf>
    <xf numFmtId="0" fontId="14" fillId="2" borderId="21" xfId="0" applyFont="1" applyFill="1" applyBorder="1" applyAlignment="1">
      <alignment horizontal="center" vertical="center"/>
    </xf>
    <xf numFmtId="0" fontId="19" fillId="0" borderId="21" xfId="0" applyFont="1" applyBorder="1"/>
    <xf numFmtId="9" fontId="25" fillId="20" borderId="13" xfId="0" applyNumberFormat="1" applyFont="1" applyFill="1" applyBorder="1" applyAlignment="1">
      <alignment horizontal="center" vertical="center"/>
    </xf>
    <xf numFmtId="9" fontId="25" fillId="21" borderId="13" xfId="0" applyNumberFormat="1" applyFont="1" applyFill="1" applyBorder="1" applyAlignment="1">
      <alignment horizontal="center" vertical="center"/>
    </xf>
    <xf numFmtId="9" fontId="25" fillId="9" borderId="13" xfId="0" applyNumberFormat="1" applyFont="1" applyFill="1" applyBorder="1" applyAlignment="1">
      <alignment horizontal="center" vertical="center"/>
    </xf>
    <xf numFmtId="9" fontId="25" fillId="20" borderId="14" xfId="0" applyNumberFormat="1" applyFont="1" applyFill="1" applyBorder="1" applyAlignment="1">
      <alignment horizontal="center" vertical="center"/>
    </xf>
    <xf numFmtId="9" fontId="25" fillId="21" borderId="14" xfId="0" applyNumberFormat="1" applyFont="1" applyFill="1" applyBorder="1" applyAlignment="1">
      <alignment horizontal="center" vertical="center"/>
    </xf>
    <xf numFmtId="9" fontId="25" fillId="9" borderId="14" xfId="0" applyNumberFormat="1" applyFont="1" applyFill="1" applyBorder="1" applyAlignment="1">
      <alignment horizontal="center" vertical="center"/>
    </xf>
    <xf numFmtId="9" fontId="25" fillId="20" borderId="15" xfId="0" applyNumberFormat="1" applyFont="1" applyFill="1" applyBorder="1" applyAlignment="1">
      <alignment horizontal="center" vertical="center"/>
    </xf>
    <xf numFmtId="9" fontId="25" fillId="21" borderId="15" xfId="0" applyNumberFormat="1" applyFont="1" applyFill="1" applyBorder="1" applyAlignment="1">
      <alignment horizontal="center" vertical="center"/>
    </xf>
    <xf numFmtId="9" fontId="25" fillId="9" borderId="15" xfId="0" applyNumberFormat="1" applyFont="1" applyFill="1" applyBorder="1" applyAlignment="1">
      <alignment horizontal="center" vertical="center"/>
    </xf>
    <xf numFmtId="0" fontId="4" fillId="22" borderId="18" xfId="0" applyFont="1" applyFill="1" applyBorder="1" applyAlignment="1">
      <alignment horizontal="center" vertical="center"/>
    </xf>
    <xf numFmtId="0" fontId="4" fillId="22" borderId="10" xfId="0" applyFont="1" applyFill="1" applyBorder="1" applyAlignment="1">
      <alignment horizontal="center" vertical="center"/>
    </xf>
    <xf numFmtId="0" fontId="3" fillId="0" borderId="0" xfId="0" applyFont="1" applyAlignment="1" applyProtection="1">
      <alignment wrapText="1"/>
      <protection locked="0"/>
    </xf>
    <xf numFmtId="0" fontId="9" fillId="0" borderId="0" xfId="0" applyFont="1" applyAlignment="1">
      <alignment horizontal="center" vertical="center"/>
    </xf>
    <xf numFmtId="0" fontId="3" fillId="0" borderId="0" xfId="0" applyFont="1" applyAlignment="1">
      <alignment vertical="center"/>
    </xf>
    <xf numFmtId="0" fontId="17" fillId="11" borderId="29" xfId="0" applyFont="1" applyFill="1" applyBorder="1" applyAlignment="1">
      <alignment horizontal="left" vertical="center" wrapText="1" indent="1"/>
    </xf>
    <xf numFmtId="0" fontId="3" fillId="0" borderId="29" xfId="0" applyFont="1" applyBorder="1" applyAlignment="1">
      <alignment horizontal="left" vertical="center" wrapText="1" indent="1"/>
    </xf>
    <xf numFmtId="0" fontId="3" fillId="0" borderId="29" xfId="0" applyFont="1" applyBorder="1" applyAlignment="1">
      <alignment horizontal="left" vertical="center" indent="1"/>
    </xf>
    <xf numFmtId="0" fontId="3" fillId="0" borderId="31" xfId="0" applyFont="1" applyBorder="1" applyAlignment="1">
      <alignment horizontal="left" vertical="center" wrapText="1" indent="1"/>
    </xf>
    <xf numFmtId="0" fontId="38" fillId="0" borderId="0" xfId="0" applyFont="1" applyAlignment="1">
      <alignment horizontal="center" vertical="center" wrapText="1"/>
    </xf>
    <xf numFmtId="0" fontId="7" fillId="0" borderId="0" xfId="0" applyFont="1" applyAlignment="1">
      <alignment horizontal="center"/>
    </xf>
    <xf numFmtId="0" fontId="7" fillId="0" borderId="0" xfId="0" applyFont="1" applyAlignment="1">
      <alignment horizontal="center" vertical="center" wrapText="1"/>
    </xf>
    <xf numFmtId="0" fontId="7" fillId="0" borderId="0" xfId="0" applyFont="1" applyAlignment="1">
      <alignment horizontal="left" wrapText="1" indent="1"/>
    </xf>
    <xf numFmtId="0" fontId="13" fillId="0" borderId="0" xfId="0" applyFont="1" applyAlignment="1">
      <alignment horizontal="center" vertical="center" wrapText="1"/>
    </xf>
    <xf numFmtId="0" fontId="38" fillId="0" borderId="0" xfId="0" applyFont="1" applyAlignment="1">
      <alignment horizontal="left"/>
    </xf>
    <xf numFmtId="0" fontId="3" fillId="0" borderId="0" xfId="0" applyFont="1" applyAlignment="1">
      <alignment vertical="center" wrapText="1"/>
    </xf>
    <xf numFmtId="0" fontId="17" fillId="11" borderId="29" xfId="0" applyFont="1" applyFill="1" applyBorder="1" applyAlignment="1">
      <alignment horizontal="center" vertical="center" wrapText="1"/>
    </xf>
    <xf numFmtId="0" fontId="19" fillId="23" borderId="29" xfId="0" applyFont="1" applyFill="1" applyBorder="1" applyAlignment="1">
      <alignment horizontal="center" vertical="center"/>
    </xf>
    <xf numFmtId="0" fontId="17" fillId="11" borderId="29" xfId="0" applyFont="1" applyFill="1" applyBorder="1" applyAlignment="1">
      <alignment horizontal="center" vertical="center"/>
    </xf>
    <xf numFmtId="0" fontId="35" fillId="0" borderId="0" xfId="0" applyFont="1"/>
    <xf numFmtId="0" fontId="31" fillId="11" borderId="29" xfId="2" applyFont="1" applyFill="1" applyBorder="1" applyAlignment="1">
      <alignment vertical="center" wrapText="1"/>
    </xf>
    <xf numFmtId="0" fontId="31" fillId="11" borderId="29" xfId="2" applyFont="1" applyFill="1" applyBorder="1" applyAlignment="1">
      <alignment vertical="center"/>
    </xf>
    <xf numFmtId="0" fontId="42" fillId="24" borderId="29" xfId="2" applyFont="1" applyFill="1" applyBorder="1" applyAlignment="1">
      <alignment horizontal="center" vertical="center"/>
    </xf>
    <xf numFmtId="0" fontId="42" fillId="24" borderId="29" xfId="0" applyFont="1" applyFill="1" applyBorder="1" applyAlignment="1">
      <alignment horizontal="center"/>
    </xf>
    <xf numFmtId="0" fontId="38" fillId="0" borderId="0" xfId="0" applyFont="1" applyAlignment="1">
      <alignment vertical="center"/>
    </xf>
    <xf numFmtId="0" fontId="5" fillId="21" borderId="9" xfId="0" applyFont="1" applyFill="1" applyBorder="1" applyAlignment="1">
      <alignment horizontal="center" vertical="center" wrapText="1"/>
    </xf>
    <xf numFmtId="0" fontId="19" fillId="13" borderId="29" xfId="0" applyFont="1" applyFill="1" applyBorder="1" applyAlignment="1">
      <alignment vertical="center" wrapText="1"/>
    </xf>
    <xf numFmtId="0" fontId="19" fillId="0" borderId="0" xfId="0" applyFont="1" applyAlignment="1">
      <alignment wrapText="1"/>
    </xf>
    <xf numFmtId="0" fontId="42" fillId="11" borderId="29" xfId="0" applyFont="1" applyFill="1" applyBorder="1" applyAlignment="1">
      <alignment wrapText="1"/>
    </xf>
    <xf numFmtId="0" fontId="19" fillId="13" borderId="29" xfId="0" applyFont="1" applyFill="1" applyBorder="1" applyAlignment="1">
      <alignment wrapText="1"/>
    </xf>
    <xf numFmtId="0" fontId="19" fillId="0" borderId="29" xfId="0" applyFont="1" applyBorder="1" applyAlignment="1">
      <alignment vertical="top" wrapText="1"/>
    </xf>
    <xf numFmtId="0" fontId="19" fillId="0" borderId="0" xfId="0" applyFont="1" applyAlignment="1">
      <alignment vertical="top"/>
    </xf>
    <xf numFmtId="0" fontId="19" fillId="0" borderId="0" xfId="0" applyFont="1" applyAlignment="1">
      <alignment vertical="center" wrapText="1"/>
    </xf>
    <xf numFmtId="0" fontId="19" fillId="0" borderId="0" xfId="0" applyFont="1" applyAlignment="1">
      <alignment horizontal="left" vertical="center" wrapText="1"/>
    </xf>
    <xf numFmtId="0" fontId="42" fillId="11" borderId="29" xfId="0" applyFont="1" applyFill="1" applyBorder="1" applyAlignment="1">
      <alignment vertical="center" wrapText="1"/>
    </xf>
    <xf numFmtId="0" fontId="19" fillId="13" borderId="29" xfId="0" applyFont="1" applyFill="1" applyBorder="1" applyAlignment="1">
      <alignment horizontal="left" vertical="center" wrapText="1"/>
    </xf>
    <xf numFmtId="0" fontId="50" fillId="0" borderId="0" xfId="0" applyFont="1" applyAlignment="1">
      <alignment vertical="center" wrapText="1"/>
    </xf>
    <xf numFmtId="0" fontId="14" fillId="13" borderId="29" xfId="0" applyFont="1" applyFill="1" applyBorder="1" applyAlignment="1">
      <alignment vertical="center" wrapText="1"/>
    </xf>
    <xf numFmtId="0" fontId="19" fillId="0" borderId="29" xfId="0" applyFont="1" applyBorder="1" applyAlignment="1">
      <alignment wrapText="1"/>
    </xf>
    <xf numFmtId="0" fontId="5" fillId="13" borderId="29" xfId="0" applyFont="1" applyFill="1" applyBorder="1" applyAlignment="1">
      <alignment vertical="center" wrapText="1"/>
    </xf>
    <xf numFmtId="0" fontId="14" fillId="0" borderId="0" xfId="0" applyFont="1" applyAlignment="1">
      <alignment vertical="center" wrapText="1"/>
    </xf>
    <xf numFmtId="0" fontId="51" fillId="0" borderId="0" xfId="0" applyFont="1" applyAlignment="1">
      <alignment vertical="center" wrapText="1"/>
    </xf>
    <xf numFmtId="0" fontId="47" fillId="0" borderId="0" xfId="0" applyFont="1" applyAlignment="1">
      <alignment horizontal="left" vertical="center" wrapText="1"/>
    </xf>
    <xf numFmtId="0" fontId="19" fillId="0" borderId="0" xfId="0" applyFont="1" applyAlignment="1">
      <alignment horizontal="center"/>
    </xf>
    <xf numFmtId="0" fontId="31" fillId="14" borderId="0" xfId="0" applyFont="1" applyFill="1" applyAlignment="1">
      <alignment horizontal="center" vertical="center"/>
    </xf>
    <xf numFmtId="1" fontId="19" fillId="0" borderId="0" xfId="0" applyNumberFormat="1" applyFont="1" applyAlignment="1">
      <alignment wrapText="1"/>
    </xf>
    <xf numFmtId="0" fontId="7" fillId="0" borderId="0" xfId="0" applyFont="1" applyAlignment="1">
      <alignment horizontal="center" vertical="center"/>
    </xf>
    <xf numFmtId="0" fontId="0" fillId="0" borderId="0" xfId="0" applyAlignment="1">
      <alignment horizontal="center"/>
    </xf>
    <xf numFmtId="0" fontId="3" fillId="0" borderId="0" xfId="0" applyFont="1" applyAlignment="1">
      <alignment horizontal="center"/>
    </xf>
    <xf numFmtId="0" fontId="53" fillId="19" borderId="64" xfId="0" applyFont="1" applyFill="1" applyBorder="1" applyAlignment="1">
      <alignment horizontal="center" vertical="center" wrapText="1"/>
    </xf>
    <xf numFmtId="164" fontId="3" fillId="0" borderId="64" xfId="0" applyNumberFormat="1" applyFont="1" applyBorder="1" applyAlignment="1">
      <alignment horizontal="center" vertical="center"/>
    </xf>
    <xf numFmtId="0" fontId="44" fillId="0" borderId="29" xfId="4" applyFont="1" applyBorder="1" applyAlignment="1">
      <alignment wrapText="1"/>
    </xf>
    <xf numFmtId="0" fontId="54" fillId="0" borderId="29" xfId="0" applyFont="1" applyBorder="1" applyAlignment="1">
      <alignment horizontal="left" vertical="center" wrapText="1" indent="1"/>
      <extLst>
        <ext xmlns:xfpb="http://schemas.microsoft.com/office/spreadsheetml/2022/featurepropertybag" uri="{C7286773-470A-42A8-94C5-96B5CB345126}">
          <xfpb:xfComplement i="0"/>
        </ext>
      </extLst>
    </xf>
    <xf numFmtId="0" fontId="5" fillId="14" borderId="1" xfId="0" applyFont="1" applyFill="1" applyBorder="1" applyAlignment="1">
      <alignment horizontal="center" vertical="center" wrapText="1"/>
    </xf>
    <xf numFmtId="0" fontId="5" fillId="13" borderId="27" xfId="0" applyFont="1" applyFill="1" applyBorder="1" applyAlignment="1">
      <alignment horizontal="left" vertical="center" wrapText="1" indent="1"/>
    </xf>
    <xf numFmtId="0" fontId="5" fillId="12" borderId="13" xfId="0" applyFont="1" applyFill="1" applyBorder="1" applyAlignment="1">
      <alignment horizontal="center" vertical="top" wrapText="1"/>
    </xf>
    <xf numFmtId="0" fontId="5" fillId="14" borderId="3" xfId="0" applyFont="1" applyFill="1" applyBorder="1" applyAlignment="1">
      <alignment horizontal="center" vertical="center" wrapText="1"/>
    </xf>
    <xf numFmtId="0" fontId="5" fillId="13" borderId="4" xfId="0" applyFont="1" applyFill="1" applyBorder="1" applyAlignment="1">
      <alignment horizontal="left" vertical="center" wrapText="1" indent="1"/>
    </xf>
    <xf numFmtId="0" fontId="5" fillId="12" borderId="14" xfId="0" applyFont="1" applyFill="1" applyBorder="1" applyAlignment="1">
      <alignment horizontal="center" vertical="top" wrapText="1"/>
    </xf>
    <xf numFmtId="0" fontId="5" fillId="13" borderId="54" xfId="0" applyFont="1" applyFill="1" applyBorder="1" applyAlignment="1">
      <alignment horizontal="left" vertical="center" wrapText="1" indent="1"/>
    </xf>
    <xf numFmtId="0" fontId="5" fillId="14" borderId="5" xfId="0" applyFont="1" applyFill="1" applyBorder="1" applyAlignment="1">
      <alignment horizontal="center" vertical="center" wrapText="1"/>
    </xf>
    <xf numFmtId="0" fontId="5" fillId="13" borderId="25" xfId="0" applyFont="1" applyFill="1" applyBorder="1" applyAlignment="1">
      <alignment horizontal="left" vertical="center" wrapText="1" indent="1"/>
    </xf>
    <xf numFmtId="0" fontId="5" fillId="12" borderId="15" xfId="0" applyFont="1" applyFill="1" applyBorder="1" applyAlignment="1">
      <alignment horizontal="center" vertical="top" wrapText="1"/>
    </xf>
    <xf numFmtId="0" fontId="5" fillId="14" borderId="12" xfId="0" applyFont="1" applyFill="1" applyBorder="1" applyAlignment="1">
      <alignment horizontal="center" vertical="center" wrapText="1"/>
    </xf>
    <xf numFmtId="0" fontId="5" fillId="13" borderId="24" xfId="0" applyFont="1" applyFill="1" applyBorder="1" applyAlignment="1">
      <alignment horizontal="left" vertical="center" wrapText="1" indent="1"/>
    </xf>
    <xf numFmtId="0" fontId="5" fillId="12" borderId="59" xfId="0" applyFont="1" applyFill="1" applyBorder="1" applyAlignment="1">
      <alignment horizontal="center" vertical="top" wrapText="1"/>
    </xf>
    <xf numFmtId="0" fontId="14" fillId="13" borderId="4" xfId="0" applyFont="1" applyFill="1" applyBorder="1" applyAlignment="1">
      <alignment horizontal="left" vertical="center" wrapText="1" indent="1"/>
    </xf>
    <xf numFmtId="0" fontId="5" fillId="12" borderId="1" xfId="0" applyFont="1" applyFill="1" applyBorder="1" applyAlignment="1">
      <alignment horizontal="center" vertical="center" wrapText="1"/>
    </xf>
    <xf numFmtId="0" fontId="5" fillId="16" borderId="24" xfId="2" applyFont="1" applyFill="1" applyBorder="1" applyAlignment="1">
      <alignment horizontal="left" vertical="center" wrapText="1" indent="1"/>
    </xf>
    <xf numFmtId="0" fontId="5" fillId="13" borderId="13" xfId="2" applyFont="1" applyFill="1" applyBorder="1" applyAlignment="1">
      <alignment horizontal="center" vertical="top" wrapText="1"/>
    </xf>
    <xf numFmtId="0" fontId="5" fillId="12" borderId="3" xfId="0" applyFont="1" applyFill="1" applyBorder="1" applyAlignment="1">
      <alignment horizontal="center" vertical="center" wrapText="1"/>
    </xf>
    <xf numFmtId="0" fontId="5" fillId="16" borderId="4" xfId="2" applyFont="1" applyFill="1" applyBorder="1" applyAlignment="1">
      <alignment horizontal="left" vertical="center" wrapText="1" indent="1"/>
    </xf>
    <xf numFmtId="0" fontId="5" fillId="13" borderId="14" xfId="2" applyFont="1" applyFill="1" applyBorder="1" applyAlignment="1">
      <alignment horizontal="center" vertical="top" wrapText="1"/>
    </xf>
    <xf numFmtId="0" fontId="5" fillId="12" borderId="5" xfId="0" applyFont="1" applyFill="1" applyBorder="1" applyAlignment="1">
      <alignment horizontal="center" vertical="center" wrapText="1"/>
    </xf>
    <xf numFmtId="0" fontId="5" fillId="16" borderId="25" xfId="2" applyFont="1" applyFill="1" applyBorder="1" applyAlignment="1">
      <alignment horizontal="left" vertical="center" wrapText="1" indent="1"/>
    </xf>
    <xf numFmtId="0" fontId="5" fillId="13" borderId="15" xfId="2" applyFont="1" applyFill="1" applyBorder="1" applyAlignment="1">
      <alignment horizontal="center" vertical="top" wrapText="1"/>
    </xf>
    <xf numFmtId="0" fontId="5" fillId="12" borderId="12" xfId="0" applyFont="1" applyFill="1" applyBorder="1" applyAlignment="1">
      <alignment horizontal="center" vertical="center" wrapText="1"/>
    </xf>
    <xf numFmtId="0" fontId="5" fillId="12" borderId="47" xfId="0" applyFont="1" applyFill="1" applyBorder="1" applyAlignment="1">
      <alignment horizontal="center" vertical="center" wrapText="1"/>
    </xf>
    <xf numFmtId="0" fontId="25" fillId="13" borderId="13" xfId="0" applyFont="1" applyFill="1" applyBorder="1" applyAlignment="1">
      <alignment horizontal="left" vertical="center" indent="1"/>
    </xf>
    <xf numFmtId="0" fontId="25" fillId="13" borderId="14" xfId="0" applyFont="1" applyFill="1" applyBorder="1" applyAlignment="1">
      <alignment horizontal="left" vertical="center" indent="1"/>
    </xf>
    <xf numFmtId="0" fontId="25" fillId="13" borderId="15" xfId="0" applyFont="1" applyFill="1" applyBorder="1" applyAlignment="1">
      <alignment horizontal="left" vertical="center" indent="1"/>
    </xf>
    <xf numFmtId="0" fontId="5" fillId="0" borderId="24" xfId="0" applyFont="1" applyBorder="1" applyAlignment="1" applyProtection="1">
      <alignment horizontal="center" vertical="center" wrapText="1"/>
      <protection locked="0"/>
    </xf>
    <xf numFmtId="0" fontId="19" fillId="0" borderId="48"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9" fillId="0" borderId="13" xfId="0" applyFont="1" applyBorder="1" applyAlignment="1" applyProtection="1">
      <alignment horizontal="left" vertical="center" indent="1"/>
      <protection locked="0"/>
    </xf>
    <xf numFmtId="0" fontId="5" fillId="0" borderId="4" xfId="0" applyFont="1" applyBorder="1" applyAlignment="1" applyProtection="1">
      <alignment horizontal="center" vertical="center" wrapText="1"/>
      <protection locked="0"/>
    </xf>
    <xf numFmtId="0" fontId="19" fillId="0" borderId="38" xfId="0"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xf>
    <xf numFmtId="0" fontId="19" fillId="0" borderId="30" xfId="0" applyFont="1" applyBorder="1" applyAlignment="1" applyProtection="1">
      <alignment horizontal="center" vertical="center"/>
      <protection locked="0"/>
    </xf>
    <xf numFmtId="0" fontId="19" fillId="0" borderId="14" xfId="0" applyFont="1" applyBorder="1" applyAlignment="1" applyProtection="1">
      <alignment horizontal="left" vertical="center" indent="1"/>
      <protection locked="0"/>
    </xf>
    <xf numFmtId="0" fontId="5" fillId="0" borderId="25" xfId="0" applyFont="1" applyBorder="1" applyAlignment="1" applyProtection="1">
      <alignment horizontal="center" vertical="center" wrapText="1"/>
      <protection locked="0"/>
    </xf>
    <xf numFmtId="0" fontId="19" fillId="0" borderId="40" xfId="0" applyFont="1" applyBorder="1" applyAlignment="1" applyProtection="1">
      <alignment horizontal="center" vertical="center"/>
      <protection locked="0"/>
    </xf>
    <xf numFmtId="0" fontId="19" fillId="0" borderId="34" xfId="0" applyFont="1" applyBorder="1" applyAlignment="1" applyProtection="1">
      <alignment horizontal="center" vertical="center"/>
      <protection locked="0"/>
    </xf>
    <xf numFmtId="0" fontId="19" fillId="0" borderId="44" xfId="0" applyFont="1" applyBorder="1" applyAlignment="1" applyProtection="1">
      <alignment horizontal="center" vertical="center"/>
      <protection locked="0"/>
    </xf>
    <xf numFmtId="0" fontId="19" fillId="0" borderId="15" xfId="0" applyFont="1" applyBorder="1" applyAlignment="1" applyProtection="1">
      <alignment horizontal="left" vertical="center" indent="1"/>
      <protection locked="0"/>
    </xf>
    <xf numFmtId="0" fontId="19" fillId="0" borderId="35" xfId="0" applyFont="1" applyBorder="1" applyAlignment="1" applyProtection="1">
      <alignment horizontal="center" vertical="center"/>
      <protection locked="0"/>
    </xf>
    <xf numFmtId="0" fontId="19" fillId="0" borderId="36" xfId="0" applyFont="1" applyBorder="1" applyAlignment="1" applyProtection="1">
      <alignment horizontal="center" vertical="center"/>
      <protection locked="0"/>
    </xf>
    <xf numFmtId="0" fontId="19" fillId="0" borderId="43" xfId="0" applyFont="1" applyBorder="1" applyAlignment="1" applyProtection="1">
      <alignment horizontal="center" vertical="center"/>
      <protection locked="0"/>
    </xf>
    <xf numFmtId="0" fontId="19" fillId="0" borderId="16" xfId="0" applyFont="1" applyBorder="1" applyAlignment="1" applyProtection="1">
      <alignment horizontal="left" vertical="center" indent="1"/>
      <protection locked="0"/>
    </xf>
    <xf numFmtId="0" fontId="5" fillId="0" borderId="54" xfId="0" applyFont="1" applyBorder="1" applyAlignment="1" applyProtection="1">
      <alignment horizontal="center" vertical="center" wrapText="1"/>
      <protection locked="0"/>
    </xf>
    <xf numFmtId="0" fontId="19" fillId="0" borderId="59" xfId="0" applyFont="1" applyBorder="1" applyAlignment="1" applyProtection="1">
      <alignment horizontal="left" vertical="center" indent="1"/>
      <protection locked="0"/>
    </xf>
    <xf numFmtId="0" fontId="5" fillId="0" borderId="24" xfId="2" applyFont="1" applyBorder="1" applyAlignment="1" applyProtection="1">
      <alignment horizontal="center" vertical="center" wrapText="1"/>
      <protection locked="0"/>
    </xf>
    <xf numFmtId="0" fontId="5" fillId="0" borderId="4" xfId="2" applyFont="1" applyBorder="1" applyAlignment="1" applyProtection="1">
      <alignment horizontal="center" vertical="center" wrapText="1"/>
      <protection locked="0"/>
    </xf>
    <xf numFmtId="0" fontId="5" fillId="0" borderId="25" xfId="2" applyFont="1" applyBorder="1" applyAlignment="1" applyProtection="1">
      <alignment horizontal="center" vertical="center" wrapText="1"/>
      <protection locked="0"/>
    </xf>
    <xf numFmtId="0" fontId="5" fillId="0" borderId="2" xfId="2" applyFont="1" applyBorder="1" applyAlignment="1" applyProtection="1">
      <alignment horizontal="center" vertical="center" wrapText="1"/>
      <protection locked="0"/>
    </xf>
    <xf numFmtId="0" fontId="3" fillId="0" borderId="1" xfId="0" applyFont="1" applyBorder="1" applyAlignment="1" applyProtection="1">
      <alignment horizontal="left" wrapText="1" indent="1"/>
      <protection locked="0"/>
    </xf>
    <xf numFmtId="0" fontId="3" fillId="0" borderId="13" xfId="0" applyFont="1" applyBorder="1" applyAlignment="1" applyProtection="1">
      <alignment horizontal="center" wrapText="1"/>
      <protection locked="0"/>
    </xf>
    <xf numFmtId="0" fontId="3" fillId="0" borderId="3" xfId="0" applyFont="1" applyBorder="1" applyAlignment="1" applyProtection="1">
      <alignment horizontal="left" wrapText="1" indent="1"/>
      <protection locked="0"/>
    </xf>
    <xf numFmtId="0" fontId="3" fillId="0" borderId="16" xfId="0" applyFont="1" applyBorder="1" applyAlignment="1" applyProtection="1">
      <alignment horizontal="center" wrapText="1"/>
      <protection locked="0"/>
    </xf>
    <xf numFmtId="0" fontId="3" fillId="0" borderId="47" xfId="0" applyFont="1" applyBorder="1" applyAlignment="1" applyProtection="1">
      <alignment horizontal="left" wrapText="1" indent="1"/>
      <protection locked="0"/>
    </xf>
    <xf numFmtId="0" fontId="3" fillId="0" borderId="8" xfId="0" applyFont="1" applyBorder="1" applyAlignment="1" applyProtection="1">
      <alignment horizontal="center" wrapText="1"/>
      <protection locked="0"/>
    </xf>
    <xf numFmtId="0" fontId="3" fillId="0" borderId="67" xfId="0" applyFont="1" applyBorder="1" applyAlignment="1" applyProtection="1">
      <alignment horizontal="center" wrapText="1"/>
      <protection locked="0"/>
    </xf>
    <xf numFmtId="0" fontId="3" fillId="0" borderId="5" xfId="0" applyFont="1" applyBorder="1" applyAlignment="1" applyProtection="1">
      <alignment horizontal="left" wrapText="1" indent="1"/>
      <protection locked="0"/>
    </xf>
    <xf numFmtId="0" fontId="3" fillId="0" borderId="60" xfId="0" applyFont="1" applyBorder="1" applyAlignment="1" applyProtection="1">
      <alignment horizontal="center" wrapText="1"/>
      <protection locked="0"/>
    </xf>
    <xf numFmtId="0" fontId="3" fillId="0" borderId="12" xfId="0" applyFont="1" applyBorder="1" applyAlignment="1" applyProtection="1">
      <alignment horizontal="left" wrapText="1" indent="1"/>
      <protection locked="0"/>
    </xf>
    <xf numFmtId="0" fontId="3" fillId="0" borderId="24" xfId="0" applyFont="1" applyBorder="1" applyAlignment="1" applyProtection="1">
      <alignment horizontal="left" wrapText="1" indent="1"/>
      <protection locked="0"/>
    </xf>
    <xf numFmtId="0" fontId="3" fillId="0" borderId="4" xfId="0" applyFont="1" applyBorder="1" applyAlignment="1" applyProtection="1">
      <alignment horizontal="left" wrapText="1" indent="1"/>
      <protection locked="0"/>
    </xf>
    <xf numFmtId="0" fontId="3" fillId="0" borderId="2" xfId="0" applyFont="1" applyBorder="1" applyAlignment="1" applyProtection="1">
      <alignment horizontal="left" wrapText="1" indent="1"/>
      <protection locked="0"/>
    </xf>
    <xf numFmtId="0" fontId="3" fillId="0" borderId="54" xfId="0" applyFont="1" applyBorder="1" applyAlignment="1" applyProtection="1">
      <alignment horizontal="left" wrapText="1" indent="1"/>
      <protection locked="0"/>
    </xf>
    <xf numFmtId="0" fontId="3" fillId="0" borderId="13" xfId="0" applyFont="1" applyBorder="1" applyAlignment="1" applyProtection="1">
      <alignment horizontal="left" wrapText="1" indent="1"/>
      <protection locked="0"/>
    </xf>
    <xf numFmtId="0" fontId="3" fillId="0" borderId="14" xfId="0" applyFont="1" applyBorder="1" applyAlignment="1" applyProtection="1">
      <alignment horizontal="left" wrapText="1" indent="1"/>
      <protection locked="0"/>
    </xf>
    <xf numFmtId="0" fontId="3" fillId="0" borderId="15" xfId="0" applyFont="1" applyBorder="1" applyAlignment="1" applyProtection="1">
      <alignment horizontal="left" wrapText="1" indent="1"/>
      <protection locked="0"/>
    </xf>
    <xf numFmtId="0" fontId="39" fillId="0" borderId="29" xfId="0" applyFont="1" applyBorder="1" applyAlignment="1" applyProtection="1">
      <alignment horizontal="left" vertical="top" wrapText="1" indent="1"/>
      <protection locked="0"/>
    </xf>
    <xf numFmtId="1" fontId="24" fillId="0" borderId="13" xfId="0" applyNumberFormat="1" applyFont="1" applyBorder="1" applyAlignment="1" applyProtection="1">
      <alignment horizontal="center" vertical="center"/>
      <protection locked="0"/>
    </xf>
    <xf numFmtId="1" fontId="24" fillId="0" borderId="19" xfId="0" applyNumberFormat="1" applyFont="1" applyBorder="1" applyAlignment="1" applyProtection="1">
      <alignment horizontal="center" vertical="center"/>
      <protection locked="0"/>
    </xf>
    <xf numFmtId="1" fontId="24" fillId="0" borderId="14" xfId="0" applyNumberFormat="1" applyFont="1" applyBorder="1" applyAlignment="1" applyProtection="1">
      <alignment horizontal="center" vertical="center"/>
      <protection locked="0"/>
    </xf>
    <xf numFmtId="1" fontId="24" fillId="0" borderId="20" xfId="0" applyNumberFormat="1" applyFont="1" applyBorder="1" applyAlignment="1" applyProtection="1">
      <alignment horizontal="center" vertical="center"/>
      <protection locked="0"/>
    </xf>
    <xf numFmtId="1" fontId="24" fillId="0" borderId="15" xfId="0" applyNumberFormat="1" applyFont="1" applyBorder="1" applyAlignment="1" applyProtection="1">
      <alignment horizontal="center" vertical="center"/>
      <protection locked="0"/>
    </xf>
    <xf numFmtId="1" fontId="24" fillId="0" borderId="21" xfId="0" applyNumberFormat="1" applyFont="1" applyBorder="1" applyAlignment="1" applyProtection="1">
      <alignment horizontal="center" vertical="center"/>
      <protection locked="0"/>
    </xf>
    <xf numFmtId="0" fontId="3" fillId="0" borderId="0" xfId="0" applyFont="1" applyProtection="1">
      <protection locked="0"/>
    </xf>
    <xf numFmtId="1" fontId="24" fillId="0" borderId="16" xfId="0" applyNumberFormat="1" applyFont="1" applyBorder="1" applyAlignment="1" applyProtection="1">
      <alignment horizontal="center" vertical="center"/>
      <protection locked="0"/>
    </xf>
    <xf numFmtId="1" fontId="24" fillId="0" borderId="10" xfId="0" applyNumberFormat="1" applyFont="1" applyBorder="1" applyAlignment="1" applyProtection="1">
      <alignment horizontal="center" vertical="center"/>
      <protection locked="0"/>
    </xf>
    <xf numFmtId="1" fontId="24" fillId="0" borderId="18" xfId="0" applyNumberFormat="1" applyFont="1" applyBorder="1" applyAlignment="1" applyProtection="1">
      <alignment horizontal="center" vertical="center"/>
      <protection locked="0"/>
    </xf>
    <xf numFmtId="0" fontId="19" fillId="0" borderId="13" xfId="0" applyFont="1" applyBorder="1" applyProtection="1">
      <protection locked="0"/>
    </xf>
    <xf numFmtId="0" fontId="19" fillId="0" borderId="19" xfId="0" applyFont="1" applyBorder="1" applyProtection="1">
      <protection locked="0"/>
    </xf>
    <xf numFmtId="0" fontId="19" fillId="0" borderId="14" xfId="0" applyFont="1" applyBorder="1" applyProtection="1">
      <protection locked="0"/>
    </xf>
    <xf numFmtId="0" fontId="19" fillId="0" borderId="20" xfId="0" applyFont="1" applyBorder="1" applyProtection="1">
      <protection locked="0"/>
    </xf>
    <xf numFmtId="0" fontId="19" fillId="0" borderId="15" xfId="0" applyFont="1" applyBorder="1" applyProtection="1">
      <protection locked="0"/>
    </xf>
    <xf numFmtId="0" fontId="19" fillId="0" borderId="21" xfId="0" applyFont="1" applyBorder="1" applyProtection="1">
      <protection locked="0"/>
    </xf>
    <xf numFmtId="0" fontId="19" fillId="0" borderId="16" xfId="0" applyFont="1" applyBorder="1" applyProtection="1">
      <protection locked="0"/>
    </xf>
    <xf numFmtId="0" fontId="19" fillId="0" borderId="22" xfId="0" applyFont="1" applyBorder="1" applyProtection="1">
      <protection locked="0"/>
    </xf>
    <xf numFmtId="0" fontId="19" fillId="0" borderId="10" xfId="0" applyFont="1" applyBorder="1" applyProtection="1">
      <protection locked="0"/>
    </xf>
    <xf numFmtId="0" fontId="19" fillId="0" borderId="18" xfId="0" applyFont="1" applyBorder="1" applyProtection="1">
      <protection locked="0"/>
    </xf>
    <xf numFmtId="0" fontId="16" fillId="19" borderId="29" xfId="0" applyFont="1" applyFill="1" applyBorder="1" applyAlignment="1">
      <alignment horizontal="center" vertical="center" wrapText="1"/>
    </xf>
    <xf numFmtId="0" fontId="27" fillId="12" borderId="31" xfId="0" applyFont="1" applyFill="1" applyBorder="1" applyAlignment="1">
      <alignment horizontal="center" vertical="center" wrapText="1"/>
    </xf>
    <xf numFmtId="0" fontId="27" fillId="12" borderId="29" xfId="0" applyFont="1" applyFill="1" applyBorder="1" applyAlignment="1">
      <alignment horizontal="center" vertical="center" wrapText="1"/>
    </xf>
    <xf numFmtId="0" fontId="3" fillId="0" borderId="77" xfId="0" applyFont="1" applyBorder="1" applyAlignment="1" applyProtection="1">
      <alignment horizontal="center" wrapText="1"/>
      <protection locked="0"/>
    </xf>
    <xf numFmtId="0" fontId="3" fillId="0" borderId="78" xfId="0" applyFont="1" applyBorder="1" applyAlignment="1" applyProtection="1">
      <alignment horizontal="center" wrapText="1"/>
      <protection locked="0"/>
    </xf>
    <xf numFmtId="0" fontId="3" fillId="0" borderId="26" xfId="0" applyFont="1" applyBorder="1" applyAlignment="1" applyProtection="1">
      <alignment horizontal="center" wrapText="1"/>
      <protection locked="0"/>
    </xf>
    <xf numFmtId="0" fontId="3" fillId="0" borderId="6" xfId="0" applyFont="1" applyBorder="1" applyAlignment="1" applyProtection="1">
      <alignment horizontal="left" wrapText="1" indent="1"/>
      <protection locked="0"/>
    </xf>
    <xf numFmtId="0" fontId="16" fillId="19" borderId="11" xfId="0" applyFont="1" applyFill="1" applyBorder="1" applyAlignment="1">
      <alignment horizontal="center" vertical="center" wrapText="1"/>
    </xf>
    <xf numFmtId="0" fontId="16" fillId="19" borderId="17" xfId="0" applyFont="1" applyFill="1" applyBorder="1" applyAlignment="1">
      <alignment horizontal="center" vertical="center" wrapText="1"/>
    </xf>
    <xf numFmtId="0" fontId="40" fillId="0" borderId="1" xfId="0" applyFont="1" applyBorder="1" applyAlignment="1">
      <alignment horizontal="left" wrapText="1" indent="1"/>
    </xf>
    <xf numFmtId="0" fontId="40" fillId="0" borderId="3" xfId="0" applyFont="1" applyBorder="1" applyAlignment="1">
      <alignment horizontal="left" wrapText="1" indent="1"/>
    </xf>
    <xf numFmtId="0" fontId="40" fillId="0" borderId="47" xfId="0" applyFont="1" applyBorder="1" applyAlignment="1">
      <alignment horizontal="left" wrapText="1" indent="1"/>
    </xf>
    <xf numFmtId="0" fontId="40" fillId="0" borderId="5" xfId="0" applyFont="1" applyBorder="1" applyAlignment="1">
      <alignment horizontal="left" wrapText="1" indent="1"/>
    </xf>
    <xf numFmtId="0" fontId="21" fillId="0" borderId="1" xfId="0" applyFont="1" applyBorder="1" applyAlignment="1">
      <alignment horizontal="left" wrapText="1" indent="1"/>
    </xf>
    <xf numFmtId="0" fontId="21" fillId="0" borderId="3" xfId="0" applyFont="1" applyBorder="1" applyAlignment="1">
      <alignment horizontal="left" wrapText="1" indent="1"/>
    </xf>
    <xf numFmtId="0" fontId="21" fillId="0" borderId="14" xfId="0" applyFont="1" applyBorder="1" applyAlignment="1">
      <alignment horizontal="left" wrapText="1" indent="1"/>
    </xf>
    <xf numFmtId="0" fontId="21" fillId="0" borderId="15" xfId="0" applyFont="1" applyBorder="1" applyAlignment="1">
      <alignment horizontal="left" wrapText="1" indent="1"/>
    </xf>
    <xf numFmtId="0" fontId="40" fillId="0" borderId="16" xfId="0" applyFont="1" applyBorder="1" applyAlignment="1">
      <alignment horizontal="left" wrapText="1" indent="1"/>
    </xf>
    <xf numFmtId="0" fontId="40" fillId="0" borderId="14" xfId="0" applyFont="1" applyBorder="1" applyAlignment="1">
      <alignment horizontal="left" wrapText="1" indent="1"/>
    </xf>
    <xf numFmtId="0" fontId="40" fillId="0" borderId="59" xfId="0" applyFont="1" applyBorder="1" applyAlignment="1">
      <alignment horizontal="left" wrapText="1" indent="1"/>
    </xf>
    <xf numFmtId="0" fontId="40" fillId="0" borderId="13" xfId="0" applyFont="1" applyBorder="1" applyAlignment="1">
      <alignment horizontal="left" wrapText="1" indent="1"/>
    </xf>
    <xf numFmtId="0" fontId="40" fillId="0" borderId="15" xfId="0" applyFont="1" applyBorder="1" applyAlignment="1">
      <alignment horizontal="left" wrapText="1" indent="1"/>
    </xf>
    <xf numFmtId="0" fontId="40" fillId="0" borderId="12" xfId="0" applyFont="1" applyBorder="1" applyAlignment="1">
      <alignment horizontal="left" wrapText="1" indent="1"/>
    </xf>
    <xf numFmtId="0" fontId="29" fillId="19" borderId="11" xfId="0" applyFont="1" applyFill="1" applyBorder="1" applyAlignment="1">
      <alignment horizontal="center" vertical="center" wrapText="1"/>
    </xf>
    <xf numFmtId="0" fontId="17" fillId="19" borderId="32" xfId="0" applyFont="1" applyFill="1" applyBorder="1" applyAlignment="1">
      <alignment horizontal="center" vertical="center" wrapText="1"/>
    </xf>
    <xf numFmtId="0" fontId="17" fillId="19" borderId="33" xfId="0" applyFont="1" applyFill="1" applyBorder="1" applyAlignment="1">
      <alignment horizontal="center" vertical="center" wrapText="1"/>
    </xf>
    <xf numFmtId="0" fontId="5" fillId="0" borderId="29" xfId="0" applyFont="1" applyBorder="1" applyAlignment="1" applyProtection="1">
      <alignment horizontal="center"/>
      <protection locked="0"/>
    </xf>
    <xf numFmtId="0" fontId="5" fillId="0" borderId="29" xfId="4" applyFont="1" applyBorder="1" applyAlignment="1" applyProtection="1">
      <alignment horizontal="center"/>
      <protection locked="0"/>
    </xf>
    <xf numFmtId="0" fontId="3" fillId="0" borderId="66" xfId="0" applyFont="1" applyBorder="1"/>
    <xf numFmtId="1" fontId="24" fillId="0" borderId="22" xfId="0" applyNumberFormat="1"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0" borderId="30" xfId="2" applyFont="1" applyBorder="1" applyAlignment="1" applyProtection="1">
      <alignment horizontal="center" vertical="center" wrapText="1"/>
      <protection locked="0"/>
    </xf>
    <xf numFmtId="0" fontId="4" fillId="0" borderId="4" xfId="2" applyFont="1" applyBorder="1" applyAlignment="1" applyProtection="1">
      <alignment horizontal="center" vertical="center" wrapText="1"/>
      <protection locked="0"/>
    </xf>
    <xf numFmtId="0" fontId="4" fillId="0" borderId="64" xfId="2" applyFont="1" applyBorder="1" applyAlignment="1" applyProtection="1">
      <alignment horizontal="center" vertical="center" wrapText="1"/>
      <protection locked="0"/>
    </xf>
    <xf numFmtId="0" fontId="4" fillId="0" borderId="30" xfId="2" applyFont="1" applyBorder="1" applyAlignment="1" applyProtection="1">
      <alignment vertical="center"/>
      <protection locked="0"/>
    </xf>
    <xf numFmtId="0" fontId="4" fillId="0" borderId="4" xfId="2" applyFont="1" applyBorder="1" applyAlignment="1" applyProtection="1">
      <alignment vertical="center"/>
      <protection locked="0"/>
    </xf>
    <xf numFmtId="0" fontId="4" fillId="0" borderId="64" xfId="2" applyFont="1" applyBorder="1" applyAlignment="1" applyProtection="1">
      <alignment vertical="center"/>
      <protection locked="0"/>
    </xf>
    <xf numFmtId="0" fontId="31" fillId="11" borderId="29" xfId="2" applyFont="1" applyFill="1" applyBorder="1" applyAlignment="1">
      <alignment horizontal="center" vertical="center"/>
    </xf>
    <xf numFmtId="0" fontId="37" fillId="11" borderId="0" xfId="0" applyFont="1" applyFill="1" applyAlignment="1">
      <alignment horizontal="center"/>
    </xf>
    <xf numFmtId="0" fontId="7" fillId="0" borderId="0" xfId="0" applyFont="1" applyAlignment="1">
      <alignment horizontal="center" vertical="center" wrapText="1"/>
    </xf>
    <xf numFmtId="0" fontId="7" fillId="17" borderId="57" xfId="0" applyFont="1" applyFill="1" applyBorder="1" applyAlignment="1">
      <alignment horizontal="left" wrapText="1" indent="1"/>
    </xf>
    <xf numFmtId="0" fontId="7" fillId="17" borderId="0" xfId="0" applyFont="1" applyFill="1" applyAlignment="1">
      <alignment horizontal="left" wrapText="1" indent="1"/>
    </xf>
    <xf numFmtId="0" fontId="7" fillId="17" borderId="56" xfId="0" applyFont="1" applyFill="1" applyBorder="1" applyAlignment="1">
      <alignment horizontal="left" wrapText="1" indent="1"/>
    </xf>
    <xf numFmtId="0" fontId="7" fillId="17" borderId="52" xfId="0" applyFont="1" applyFill="1" applyBorder="1" applyAlignment="1">
      <alignment horizontal="left" wrapText="1" indent="1"/>
    </xf>
    <xf numFmtId="0" fontId="7" fillId="17" borderId="2" xfId="0" applyFont="1" applyFill="1" applyBorder="1" applyAlignment="1">
      <alignment horizontal="left" wrapText="1" indent="1"/>
    </xf>
    <xf numFmtId="0" fontId="7" fillId="17" borderId="53" xfId="0" applyFont="1" applyFill="1" applyBorder="1" applyAlignment="1">
      <alignment horizontal="left" wrapText="1" indent="1"/>
    </xf>
    <xf numFmtId="0" fontId="11" fillId="17" borderId="46" xfId="0" applyFont="1" applyFill="1" applyBorder="1" applyAlignment="1">
      <alignment horizontal="left" indent="1"/>
    </xf>
    <xf numFmtId="0" fontId="11" fillId="17" borderId="54" xfId="0" applyFont="1" applyFill="1" applyBorder="1" applyAlignment="1">
      <alignment horizontal="left" indent="1"/>
    </xf>
    <xf numFmtId="0" fontId="11" fillId="17" borderId="55" xfId="0" applyFont="1" applyFill="1" applyBorder="1" applyAlignment="1">
      <alignment horizontal="left" indent="1"/>
    </xf>
    <xf numFmtId="0" fontId="7" fillId="17" borderId="57" xfId="0" applyFont="1" applyFill="1" applyBorder="1" applyAlignment="1">
      <alignment horizontal="left" indent="1"/>
    </xf>
    <xf numFmtId="0" fontId="7" fillId="17" borderId="0" xfId="0" applyFont="1" applyFill="1" applyAlignment="1">
      <alignment horizontal="left" indent="1"/>
    </xf>
    <xf numFmtId="0" fontId="7" fillId="17" borderId="56" xfId="0" applyFont="1" applyFill="1" applyBorder="1" applyAlignment="1">
      <alignment horizontal="left" indent="1"/>
    </xf>
    <xf numFmtId="0" fontId="7" fillId="0" borderId="0" xfId="0" applyFont="1" applyAlignment="1">
      <alignment horizontal="center" wrapText="1"/>
    </xf>
    <xf numFmtId="0" fontId="7" fillId="0" borderId="0" xfId="0" applyFont="1" applyAlignment="1">
      <alignment horizontal="center"/>
    </xf>
    <xf numFmtId="0" fontId="45" fillId="17" borderId="57" xfId="4" applyFont="1" applyFill="1" applyBorder="1" applyAlignment="1">
      <alignment horizontal="left" indent="1"/>
    </xf>
    <xf numFmtId="0" fontId="45" fillId="17" borderId="0" xfId="4" applyFont="1" applyFill="1" applyBorder="1" applyAlignment="1">
      <alignment horizontal="left" indent="1"/>
    </xf>
    <xf numFmtId="0" fontId="45" fillId="17" borderId="0" xfId="4" applyFont="1" applyFill="1" applyAlignment="1">
      <alignment horizontal="left" indent="1"/>
    </xf>
    <xf numFmtId="0" fontId="45" fillId="17" borderId="56" xfId="4" applyFont="1" applyFill="1" applyBorder="1" applyAlignment="1">
      <alignment horizontal="left" indent="1"/>
    </xf>
    <xf numFmtId="0" fontId="6" fillId="0" borderId="29" xfId="0" applyFont="1" applyBorder="1" applyAlignment="1" applyProtection="1">
      <alignment horizontal="center" vertical="center" wrapText="1"/>
      <protection locked="0"/>
    </xf>
    <xf numFmtId="0" fontId="17" fillId="11" borderId="29" xfId="2" applyFont="1" applyFill="1" applyBorder="1" applyAlignment="1">
      <alignment horizontal="center" vertical="center" wrapText="1"/>
    </xf>
    <xf numFmtId="0" fontId="17" fillId="11" borderId="29" xfId="0" applyFont="1" applyFill="1" applyBorder="1" applyAlignment="1">
      <alignment horizontal="center"/>
    </xf>
    <xf numFmtId="0" fontId="21" fillId="0" borderId="30" xfId="0" applyFont="1" applyBorder="1" applyAlignment="1">
      <alignment horizontal="center" vertical="center"/>
    </xf>
    <xf numFmtId="0" fontId="21" fillId="0" borderId="4" xfId="0" applyFont="1" applyBorder="1" applyAlignment="1">
      <alignment horizontal="center" vertical="center"/>
    </xf>
    <xf numFmtId="0" fontId="21" fillId="0" borderId="64" xfId="0" applyFont="1" applyBorder="1" applyAlignment="1">
      <alignment horizontal="center" vertical="center"/>
    </xf>
    <xf numFmtId="0" fontId="3" fillId="0" borderId="29" xfId="0" applyFont="1" applyBorder="1" applyAlignment="1" applyProtection="1">
      <alignment horizontal="center" vertical="center" wrapText="1"/>
      <protection locked="0"/>
    </xf>
    <xf numFmtId="0" fontId="18" fillId="14" borderId="13" xfId="0" applyFont="1" applyFill="1" applyBorder="1" applyAlignment="1">
      <alignment horizontal="center" vertical="center" wrapText="1"/>
    </xf>
    <xf numFmtId="0" fontId="18" fillId="14" borderId="14" xfId="0" applyFont="1" applyFill="1" applyBorder="1" applyAlignment="1">
      <alignment horizontal="center" vertical="center" wrapText="1"/>
    </xf>
    <xf numFmtId="0" fontId="18" fillId="14" borderId="15" xfId="0" applyFont="1" applyFill="1" applyBorder="1" applyAlignment="1">
      <alignment horizontal="center" vertical="center" wrapText="1"/>
    </xf>
    <xf numFmtId="0" fontId="18" fillId="15" borderId="13" xfId="0" applyFont="1" applyFill="1" applyBorder="1" applyAlignment="1">
      <alignment horizontal="center" vertical="center" wrapText="1"/>
    </xf>
    <xf numFmtId="0" fontId="18" fillId="15" borderId="14" xfId="0" applyFont="1" applyFill="1" applyBorder="1" applyAlignment="1">
      <alignment horizontal="center" vertical="center" wrapText="1"/>
    </xf>
    <xf numFmtId="0" fontId="18" fillId="15" borderId="15" xfId="0" applyFont="1" applyFill="1" applyBorder="1" applyAlignment="1">
      <alignment horizontal="center" vertical="center" wrapText="1"/>
    </xf>
    <xf numFmtId="0" fontId="18" fillId="15" borderId="59" xfId="0" applyFont="1" applyFill="1" applyBorder="1" applyAlignment="1">
      <alignment horizontal="center" vertical="center" wrapText="1"/>
    </xf>
    <xf numFmtId="0" fontId="17" fillId="11" borderId="6" xfId="0" applyFont="1" applyFill="1" applyBorder="1" applyAlignment="1">
      <alignment horizontal="center" vertical="center" wrapText="1"/>
    </xf>
    <xf numFmtId="0" fontId="17" fillId="11" borderId="7" xfId="0" applyFont="1" applyFill="1" applyBorder="1" applyAlignment="1">
      <alignment horizontal="center" vertical="center" wrapText="1"/>
    </xf>
    <xf numFmtId="0" fontId="16" fillId="11" borderId="10" xfId="0" applyFont="1" applyFill="1" applyBorder="1" applyAlignment="1">
      <alignment horizontal="center" vertical="center" wrapText="1"/>
    </xf>
    <xf numFmtId="0" fontId="18" fillId="14" borderId="6" xfId="0" applyFont="1" applyFill="1" applyBorder="1" applyAlignment="1">
      <alignment horizontal="center" vertical="center" wrapText="1"/>
    </xf>
    <xf numFmtId="0" fontId="18" fillId="14" borderId="7" xfId="0" applyFont="1" applyFill="1" applyBorder="1" applyAlignment="1">
      <alignment horizontal="center" vertical="center" wrapText="1"/>
    </xf>
    <xf numFmtId="0" fontId="18" fillId="14" borderId="8" xfId="0" applyFont="1" applyFill="1" applyBorder="1" applyAlignment="1">
      <alignment horizontal="center" vertical="center" wrapText="1"/>
    </xf>
    <xf numFmtId="0" fontId="17" fillId="11" borderId="8" xfId="0" applyFont="1" applyFill="1" applyBorder="1" applyAlignment="1">
      <alignment horizontal="center" vertical="center" wrapText="1"/>
    </xf>
    <xf numFmtId="0" fontId="9" fillId="11" borderId="0" xfId="0" applyFont="1" applyFill="1" applyAlignment="1">
      <alignment horizontal="center" vertical="center"/>
    </xf>
    <xf numFmtId="0" fontId="18" fillId="14" borderId="59" xfId="0" applyFont="1" applyFill="1" applyBorder="1" applyAlignment="1">
      <alignment horizontal="center" vertical="center" wrapText="1"/>
    </xf>
    <xf numFmtId="0" fontId="17" fillId="18" borderId="9" xfId="0" applyFont="1" applyFill="1" applyBorder="1" applyAlignment="1">
      <alignment horizontal="center"/>
    </xf>
    <xf numFmtId="0" fontId="17" fillId="18" borderId="23" xfId="0" applyFont="1" applyFill="1" applyBorder="1" applyAlignment="1">
      <alignment horizontal="center"/>
    </xf>
    <xf numFmtId="0" fontId="17" fillId="18" borderId="18" xfId="0" applyFont="1" applyFill="1" applyBorder="1" applyAlignment="1">
      <alignment horizontal="center"/>
    </xf>
    <xf numFmtId="0" fontId="7" fillId="17" borderId="57" xfId="0" applyFont="1" applyFill="1" applyBorder="1" applyAlignment="1">
      <alignment horizontal="left" vertical="center" wrapText="1" indent="1"/>
    </xf>
    <xf numFmtId="0" fontId="7" fillId="17" borderId="0" xfId="0" applyFont="1" applyFill="1" applyAlignment="1">
      <alignment horizontal="left" vertical="center" wrapText="1" indent="1"/>
    </xf>
    <xf numFmtId="0" fontId="7" fillId="17" borderId="56" xfId="0" applyFont="1" applyFill="1" applyBorder="1" applyAlignment="1">
      <alignment horizontal="left" vertical="center" wrapText="1" indent="1"/>
    </xf>
    <xf numFmtId="0" fontId="13" fillId="4" borderId="6"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5" borderId="6" xfId="0" applyFont="1" applyFill="1" applyBorder="1" applyAlignment="1">
      <alignment horizontal="center" vertical="center" wrapText="1"/>
    </xf>
    <xf numFmtId="0" fontId="13" fillId="5" borderId="7" xfId="0" applyFont="1" applyFill="1" applyBorder="1" applyAlignment="1">
      <alignment horizontal="center" vertical="center" wrapText="1"/>
    </xf>
    <xf numFmtId="0" fontId="13" fillId="5" borderId="8"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7" borderId="6" xfId="0" applyFont="1" applyFill="1" applyBorder="1" applyAlignment="1">
      <alignment horizontal="center" vertical="center" wrapText="1"/>
    </xf>
    <xf numFmtId="0" fontId="13" fillId="7" borderId="7"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18" fillId="14" borderId="16" xfId="0" applyFont="1" applyFill="1" applyBorder="1" applyAlignment="1">
      <alignment horizontal="center" vertical="center" wrapText="1"/>
    </xf>
    <xf numFmtId="0" fontId="17" fillId="11" borderId="10" xfId="0" applyFont="1" applyFill="1" applyBorder="1" applyAlignment="1">
      <alignment horizontal="center" vertical="center" wrapText="1"/>
    </xf>
    <xf numFmtId="0" fontId="7" fillId="17" borderId="52" xfId="0" applyFont="1" applyFill="1" applyBorder="1" applyAlignment="1">
      <alignment horizontal="left" vertical="center" indent="1"/>
    </xf>
    <xf numFmtId="0" fontId="7" fillId="17" borderId="2" xfId="0" applyFont="1" applyFill="1" applyBorder="1" applyAlignment="1">
      <alignment horizontal="left" vertical="center" indent="1"/>
    </xf>
    <xf numFmtId="0" fontId="7" fillId="17" borderId="53" xfId="0" applyFont="1" applyFill="1" applyBorder="1" applyAlignment="1">
      <alignment horizontal="left" vertical="center" indent="1"/>
    </xf>
    <xf numFmtId="0" fontId="3" fillId="0" borderId="54" xfId="0" applyFont="1" applyBorder="1" applyAlignment="1"/>
    <xf numFmtId="0" fontId="0" fillId="0" borderId="54" xfId="0" applyBorder="1" applyAlignment="1"/>
    <xf numFmtId="0" fontId="19" fillId="0" borderId="29" xfId="0" applyFont="1" applyBorder="1" applyAlignment="1">
      <alignment horizontal="left" vertical="top" wrapText="1" indent="1"/>
    </xf>
    <xf numFmtId="0" fontId="19" fillId="0" borderId="29" xfId="0" applyFont="1" applyBorder="1" applyAlignment="1" applyProtection="1">
      <alignment horizontal="left" vertical="top" wrapText="1" indent="1"/>
      <protection locked="0"/>
    </xf>
    <xf numFmtId="0" fontId="19" fillId="23" borderId="29" xfId="0" applyFont="1" applyFill="1" applyBorder="1" applyAlignment="1">
      <alignment horizontal="center" vertical="center"/>
    </xf>
    <xf numFmtId="0" fontId="0" fillId="0" borderId="29" xfId="0" applyBorder="1" applyAlignment="1"/>
    <xf numFmtId="0" fontId="19" fillId="0" borderId="29" xfId="0" applyFont="1" applyBorder="1" applyAlignment="1">
      <alignment horizontal="left" wrapText="1" indent="1"/>
    </xf>
    <xf numFmtId="0" fontId="6" fillId="0" borderId="0" xfId="0" applyFont="1" applyAlignment="1">
      <alignment horizontal="center"/>
    </xf>
    <xf numFmtId="0" fontId="17" fillId="11" borderId="29" xfId="0" applyFont="1" applyFill="1" applyBorder="1" applyAlignment="1">
      <alignment horizontal="center" vertical="center"/>
    </xf>
    <xf numFmtId="0" fontId="9" fillId="11" borderId="0" xfId="0" applyFont="1" applyFill="1" applyAlignment="1">
      <alignment horizontal="center"/>
    </xf>
    <xf numFmtId="0" fontId="26" fillId="11" borderId="0" xfId="0" applyFont="1" applyFill="1" applyAlignment="1">
      <alignment horizontal="center"/>
    </xf>
    <xf numFmtId="0" fontId="17" fillId="11" borderId="29" xfId="0" applyFont="1" applyFill="1" applyBorder="1" applyAlignment="1">
      <alignment horizontal="center" vertical="center" wrapText="1"/>
    </xf>
    <xf numFmtId="0" fontId="24" fillId="15" borderId="6" xfId="0" applyFont="1" applyFill="1" applyBorder="1" applyAlignment="1">
      <alignment horizontal="center" vertical="top" wrapText="1"/>
    </xf>
    <xf numFmtId="0" fontId="24" fillId="15" borderId="8" xfId="0" applyFont="1" applyFill="1" applyBorder="1" applyAlignment="1">
      <alignment horizontal="center" vertical="top"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8" xfId="0" applyFont="1" applyBorder="1" applyAlignment="1">
      <alignment horizontal="center" vertical="center"/>
    </xf>
    <xf numFmtId="0" fontId="3" fillId="0" borderId="53" xfId="0" applyFont="1" applyBorder="1" applyAlignment="1">
      <alignment horizontal="center" vertical="center"/>
    </xf>
    <xf numFmtId="0" fontId="3" fillId="0" borderId="63"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0" fontId="3" fillId="0" borderId="69" xfId="0" applyFont="1" applyBorder="1" applyAlignment="1" applyProtection="1">
      <alignment horizontal="center" vertical="center"/>
      <protection locked="0"/>
    </xf>
    <xf numFmtId="0" fontId="3" fillId="0" borderId="50" xfId="0" applyFont="1" applyBorder="1" applyAlignment="1" applyProtection="1">
      <alignment horizontal="center" vertical="center"/>
      <protection locked="0"/>
    </xf>
    <xf numFmtId="0" fontId="34" fillId="17" borderId="57" xfId="0" applyFont="1" applyFill="1" applyBorder="1" applyAlignment="1">
      <alignment horizontal="left" vertical="center" wrapText="1" indent="1"/>
    </xf>
    <xf numFmtId="0" fontId="34" fillId="17" borderId="0" xfId="0" applyFont="1" applyFill="1" applyAlignment="1">
      <alignment horizontal="left" vertical="center" wrapText="1" indent="1"/>
    </xf>
    <xf numFmtId="0" fontId="34" fillId="17" borderId="56" xfId="0" applyFont="1" applyFill="1" applyBorder="1" applyAlignment="1">
      <alignment horizontal="left" vertical="center" wrapText="1" indent="1"/>
    </xf>
    <xf numFmtId="0" fontId="3" fillId="0" borderId="29" xfId="0" applyFont="1" applyBorder="1" applyAlignment="1" applyProtection="1">
      <alignment vertical="center" wrapText="1"/>
      <protection locked="0"/>
    </xf>
    <xf numFmtId="0" fontId="34" fillId="17" borderId="57" xfId="0" applyFont="1" applyFill="1" applyBorder="1" applyAlignment="1">
      <alignment horizontal="left" indent="1"/>
    </xf>
    <xf numFmtId="0" fontId="34" fillId="17" borderId="0" xfId="0" applyFont="1" applyFill="1" applyAlignment="1">
      <alignment horizontal="left" indent="1"/>
    </xf>
    <xf numFmtId="0" fontId="34" fillId="17" borderId="56" xfId="0" applyFont="1" applyFill="1" applyBorder="1" applyAlignment="1">
      <alignment horizontal="left" indent="1"/>
    </xf>
    <xf numFmtId="0" fontId="28" fillId="17" borderId="57" xfId="0" applyFont="1" applyFill="1" applyBorder="1" applyAlignment="1">
      <alignment horizontal="left" vertical="center" wrapText="1" indent="1"/>
    </xf>
    <xf numFmtId="0" fontId="28" fillId="17" borderId="0" xfId="0" applyFont="1" applyFill="1" applyAlignment="1">
      <alignment horizontal="left" vertical="center" wrapText="1" indent="1"/>
    </xf>
    <xf numFmtId="0" fontId="28" fillId="17" borderId="56" xfId="0" applyFont="1" applyFill="1" applyBorder="1" applyAlignment="1">
      <alignment horizontal="left" vertical="center" wrapText="1" indent="1"/>
    </xf>
    <xf numFmtId="0" fontId="3" fillId="0" borderId="38" xfId="0" applyFont="1" applyBorder="1" applyAlignment="1" applyProtection="1">
      <alignment horizontal="left" indent="1"/>
      <protection locked="0"/>
    </xf>
    <xf numFmtId="0" fontId="3" fillId="0" borderId="29" xfId="0" applyFont="1" applyBorder="1" applyAlignment="1" applyProtection="1">
      <alignment horizontal="left" indent="1"/>
      <protection locked="0"/>
    </xf>
    <xf numFmtId="0" fontId="3" fillId="0" borderId="39" xfId="0" applyFont="1" applyBorder="1" applyAlignment="1" applyProtection="1">
      <alignment horizontal="left" indent="1"/>
      <protection locked="0"/>
    </xf>
    <xf numFmtId="0" fontId="3" fillId="0" borderId="40" xfId="0" applyFont="1" applyBorder="1" applyAlignment="1" applyProtection="1">
      <alignment horizontal="left" indent="1"/>
      <protection locked="0"/>
    </xf>
    <xf numFmtId="0" fontId="3" fillId="0" borderId="34" xfId="0" applyFont="1" applyBorder="1" applyAlignment="1" applyProtection="1">
      <alignment horizontal="left" indent="1"/>
      <protection locked="0"/>
    </xf>
    <xf numFmtId="0" fontId="3" fillId="0" borderId="41" xfId="0" applyFont="1" applyBorder="1" applyAlignment="1" applyProtection="1">
      <alignment horizontal="left" indent="1"/>
      <protection locked="0"/>
    </xf>
    <xf numFmtId="0" fontId="3" fillId="0" borderId="48" xfId="0" applyFont="1" applyBorder="1" applyAlignment="1" applyProtection="1">
      <alignment horizontal="left" indent="1"/>
      <protection locked="0"/>
    </xf>
    <xf numFmtId="0" fontId="3" fillId="0" borderId="49" xfId="0" applyFont="1" applyBorder="1" applyAlignment="1" applyProtection="1">
      <alignment horizontal="left" indent="1"/>
      <protection locked="0"/>
    </xf>
    <xf numFmtId="0" fontId="3" fillId="0" borderId="50" xfId="0" applyFont="1" applyBorder="1" applyAlignment="1" applyProtection="1">
      <alignment horizontal="left" indent="1"/>
      <protection locked="0"/>
    </xf>
    <xf numFmtId="0" fontId="3" fillId="0" borderId="3" xfId="0" applyFont="1" applyBorder="1" applyAlignment="1" applyProtection="1">
      <alignment horizontal="left" indent="1"/>
      <protection locked="0"/>
    </xf>
    <xf numFmtId="0" fontId="3" fillId="0" borderId="4" xfId="0" applyFont="1" applyBorder="1" applyAlignment="1" applyProtection="1">
      <alignment horizontal="left" indent="1"/>
      <protection locked="0"/>
    </xf>
    <xf numFmtId="0" fontId="3" fillId="0" borderId="20" xfId="0" applyFont="1" applyBorder="1" applyAlignment="1" applyProtection="1">
      <alignment horizontal="left" indent="1"/>
      <protection locked="0"/>
    </xf>
    <xf numFmtId="0" fontId="3" fillId="0" borderId="62" xfId="0" applyFont="1" applyBorder="1" applyAlignment="1" applyProtection="1">
      <alignment horizontal="left" indent="1"/>
      <protection locked="0"/>
    </xf>
    <xf numFmtId="0" fontId="3" fillId="0" borderId="31" xfId="0" applyFont="1" applyBorder="1" applyAlignment="1" applyProtection="1">
      <alignment horizontal="left" indent="1"/>
      <protection locked="0"/>
    </xf>
    <xf numFmtId="0" fontId="3" fillId="0" borderId="63" xfId="0" applyFont="1" applyBorder="1" applyAlignment="1" applyProtection="1">
      <alignment horizontal="left" indent="1"/>
      <protection locked="0"/>
    </xf>
    <xf numFmtId="0" fontId="3" fillId="0" borderId="35" xfId="0" applyFont="1" applyBorder="1" applyAlignment="1" applyProtection="1">
      <alignment horizontal="left" indent="1"/>
      <protection locked="0"/>
    </xf>
    <xf numFmtId="0" fontId="3" fillId="0" borderId="36" xfId="0" applyFont="1" applyBorder="1" applyAlignment="1" applyProtection="1">
      <alignment horizontal="left" indent="1"/>
      <protection locked="0"/>
    </xf>
    <xf numFmtId="0" fontId="3" fillId="0" borderId="37" xfId="0" applyFont="1" applyBorder="1" applyAlignment="1" applyProtection="1">
      <alignment horizontal="left" indent="1"/>
      <protection locked="0"/>
    </xf>
    <xf numFmtId="0" fontId="3" fillId="0" borderId="35" xfId="0" applyFont="1" applyBorder="1" applyAlignment="1" applyProtection="1">
      <alignment horizontal="left" wrapText="1" indent="1"/>
      <protection locked="0"/>
    </xf>
    <xf numFmtId="0" fontId="3" fillId="0" borderId="36" xfId="0" applyFont="1" applyBorder="1" applyAlignment="1" applyProtection="1">
      <alignment horizontal="left" wrapText="1" indent="1"/>
      <protection locked="0"/>
    </xf>
    <xf numFmtId="0" fontId="3" fillId="0" borderId="37" xfId="0" applyFont="1" applyBorder="1" applyAlignment="1" applyProtection="1">
      <alignment horizontal="left" wrapText="1" indent="1"/>
      <protection locked="0"/>
    </xf>
    <xf numFmtId="0" fontId="3" fillId="0" borderId="38" xfId="0" applyFont="1" applyBorder="1" applyAlignment="1" applyProtection="1">
      <alignment horizontal="left" wrapText="1" indent="1"/>
      <protection locked="0"/>
    </xf>
    <xf numFmtId="0" fontId="3" fillId="0" borderId="29" xfId="0" applyFont="1" applyBorder="1" applyAlignment="1" applyProtection="1">
      <alignment horizontal="left" wrapText="1" indent="1"/>
      <protection locked="0"/>
    </xf>
    <xf numFmtId="0" fontId="3" fillId="0" borderId="39" xfId="0" applyFont="1" applyBorder="1" applyAlignment="1" applyProtection="1">
      <alignment horizontal="left" wrapText="1" indent="1"/>
      <protection locked="0"/>
    </xf>
    <xf numFmtId="0" fontId="3" fillId="0" borderId="40" xfId="0" applyFont="1" applyBorder="1" applyAlignment="1" applyProtection="1">
      <alignment horizontal="left" wrapText="1" indent="1"/>
      <protection locked="0"/>
    </xf>
    <xf numFmtId="0" fontId="3" fillId="0" borderId="34" xfId="0" applyFont="1" applyBorder="1" applyAlignment="1" applyProtection="1">
      <alignment horizontal="left" wrapText="1" indent="1"/>
      <protection locked="0"/>
    </xf>
    <xf numFmtId="0" fontId="3" fillId="0" borderId="41" xfId="0" applyFont="1" applyBorder="1" applyAlignment="1" applyProtection="1">
      <alignment horizontal="left" wrapText="1" indent="1"/>
      <protection locked="0"/>
    </xf>
    <xf numFmtId="0" fontId="40" fillId="0" borderId="7" xfId="0" applyFont="1" applyBorder="1" applyAlignment="1">
      <alignment horizontal="center" vertical="center" wrapText="1"/>
    </xf>
    <xf numFmtId="0" fontId="3" fillId="0" borderId="7" xfId="0" applyFont="1" applyBorder="1" applyAlignment="1">
      <alignment horizontal="center" vertical="center" wrapText="1"/>
    </xf>
    <xf numFmtId="0" fontId="40" fillId="14" borderId="6" xfId="0" applyFont="1" applyFill="1" applyBorder="1" applyAlignment="1">
      <alignment horizontal="center" vertical="center" wrapText="1"/>
    </xf>
    <xf numFmtId="0" fontId="40" fillId="14" borderId="7" xfId="0" applyFont="1" applyFill="1" applyBorder="1" applyAlignment="1">
      <alignment horizontal="center" vertical="center" wrapText="1"/>
    </xf>
    <xf numFmtId="0" fontId="40" fillId="14" borderId="8" xfId="0" applyFont="1" applyFill="1" applyBorder="1" applyAlignment="1">
      <alignment horizontal="center" vertical="center" wrapText="1"/>
    </xf>
    <xf numFmtId="0" fontId="40" fillId="13" borderId="6" xfId="0" applyFont="1" applyFill="1" applyBorder="1" applyAlignment="1">
      <alignment horizontal="center" vertical="center" wrapText="1"/>
    </xf>
    <xf numFmtId="0" fontId="40" fillId="13" borderId="7" xfId="0" applyFont="1" applyFill="1" applyBorder="1" applyAlignment="1">
      <alignment horizontal="center" vertical="center" wrapText="1"/>
    </xf>
    <xf numFmtId="0" fontId="40" fillId="13" borderId="8" xfId="0" applyFont="1" applyFill="1" applyBorder="1" applyAlignment="1">
      <alignment horizontal="center" vertical="center" wrapText="1"/>
    </xf>
    <xf numFmtId="0" fontId="40" fillId="0" borderId="1" xfId="0" applyFont="1" applyBorder="1" applyAlignment="1">
      <alignment horizontal="center" vertical="center" wrapText="1"/>
    </xf>
    <xf numFmtId="0" fontId="40" fillId="0" borderId="3" xfId="0" applyFont="1" applyBorder="1" applyAlignment="1">
      <alignment horizontal="center" vertical="center" wrapText="1"/>
    </xf>
    <xf numFmtId="0" fontId="40" fillId="0" borderId="47" xfId="0" applyFont="1" applyBorder="1" applyAlignment="1">
      <alignment horizontal="center" vertical="center" wrapText="1"/>
    </xf>
    <xf numFmtId="0" fontId="40" fillId="0" borderId="71" xfId="0" applyFont="1" applyBorder="1" applyAlignment="1">
      <alignment horizontal="center" vertical="center" wrapText="1"/>
    </xf>
    <xf numFmtId="0" fontId="40" fillId="0" borderId="72" xfId="0" applyFont="1" applyBorder="1" applyAlignment="1">
      <alignment horizontal="center" vertical="center" wrapText="1"/>
    </xf>
    <xf numFmtId="0" fontId="40" fillId="0" borderId="73" xfId="0" applyFont="1" applyBorder="1" applyAlignment="1">
      <alignment horizontal="center" vertical="center" wrapText="1"/>
    </xf>
    <xf numFmtId="0" fontId="40" fillId="14" borderId="74" xfId="0" applyFont="1" applyFill="1" applyBorder="1" applyAlignment="1">
      <alignment horizontal="center" vertical="center" wrapText="1"/>
    </xf>
    <xf numFmtId="0" fontId="40" fillId="14" borderId="75" xfId="0" applyFont="1" applyFill="1" applyBorder="1" applyAlignment="1">
      <alignment horizontal="center" vertical="center" wrapText="1"/>
    </xf>
    <xf numFmtId="0" fontId="40" fillId="14" borderId="76" xfId="0" applyFont="1" applyFill="1" applyBorder="1" applyAlignment="1">
      <alignment horizontal="center" vertical="center" wrapText="1"/>
    </xf>
    <xf numFmtId="0" fontId="40" fillId="13" borderId="74" xfId="0" applyFont="1" applyFill="1" applyBorder="1" applyAlignment="1">
      <alignment horizontal="center" vertical="center" wrapText="1"/>
    </xf>
    <xf numFmtId="0" fontId="40" fillId="13" borderId="75" xfId="0" applyFont="1" applyFill="1" applyBorder="1" applyAlignment="1">
      <alignment horizontal="center" vertical="center" wrapText="1"/>
    </xf>
    <xf numFmtId="0" fontId="40" fillId="13" borderId="76" xfId="0" applyFont="1" applyFill="1" applyBorder="1" applyAlignment="1">
      <alignment horizontal="center" vertical="center" wrapText="1"/>
    </xf>
    <xf numFmtId="0" fontId="31" fillId="14" borderId="31" xfId="0" applyFont="1" applyFill="1" applyBorder="1" applyAlignment="1">
      <alignment horizontal="center" vertical="center"/>
    </xf>
    <xf numFmtId="0" fontId="3" fillId="0" borderId="62" xfId="0" applyFont="1" applyBorder="1" applyAlignment="1" applyProtection="1">
      <alignment horizontal="left" wrapText="1" indent="1"/>
      <protection locked="0"/>
    </xf>
    <xf numFmtId="0" fontId="3" fillId="0" borderId="31" xfId="0" applyFont="1" applyBorder="1" applyAlignment="1" applyProtection="1">
      <alignment horizontal="left" wrapText="1" indent="1"/>
      <protection locked="0"/>
    </xf>
    <xf numFmtId="0" fontId="3" fillId="0" borderId="63" xfId="0" applyFont="1" applyBorder="1" applyAlignment="1" applyProtection="1">
      <alignment horizontal="left" wrapText="1" indent="1"/>
      <protection locked="0"/>
    </xf>
    <xf numFmtId="0" fontId="16" fillId="19" borderId="11" xfId="0" applyFont="1" applyFill="1" applyBorder="1" applyAlignment="1">
      <alignment horizontal="center" vertical="center" wrapText="1"/>
    </xf>
    <xf numFmtId="0" fontId="16" fillId="19" borderId="32" xfId="0" applyFont="1" applyFill="1" applyBorder="1" applyAlignment="1">
      <alignment horizontal="center" vertical="center" wrapText="1"/>
    </xf>
    <xf numFmtId="0" fontId="16" fillId="19" borderId="33" xfId="0" applyFont="1" applyFill="1" applyBorder="1" applyAlignment="1">
      <alignment horizontal="center" vertical="center" wrapText="1"/>
    </xf>
    <xf numFmtId="0" fontId="33" fillId="0" borderId="0" xfId="0" applyFont="1" applyAlignment="1">
      <alignment horizontal="center" vertical="center" wrapText="1"/>
    </xf>
    <xf numFmtId="0" fontId="5" fillId="12" borderId="6"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5" fillId="12" borderId="8" xfId="0" applyFont="1" applyFill="1" applyBorder="1" applyAlignment="1">
      <alignment horizontal="center" vertical="center" wrapText="1"/>
    </xf>
    <xf numFmtId="0" fontId="46" fillId="19" borderId="29" xfId="0" applyFont="1" applyFill="1" applyBorder="1" applyAlignment="1">
      <alignment horizontal="center" vertical="center" wrapText="1"/>
    </xf>
    <xf numFmtId="0" fontId="16" fillId="19" borderId="29" xfId="0" applyFont="1" applyFill="1" applyBorder="1" applyAlignment="1">
      <alignment horizontal="center" vertical="center" wrapText="1"/>
    </xf>
    <xf numFmtId="0" fontId="23" fillId="0" borderId="29" xfId="0" applyFont="1" applyBorder="1" applyAlignment="1" applyProtection="1">
      <alignment horizontal="center" vertical="center"/>
      <protection locked="0"/>
    </xf>
    <xf numFmtId="0" fontId="19" fillId="0" borderId="29" xfId="0" applyFont="1" applyBorder="1" applyAlignment="1" applyProtection="1">
      <alignment horizontal="center"/>
      <protection locked="0"/>
    </xf>
    <xf numFmtId="0" fontId="5" fillId="20" borderId="1" xfId="0" applyFont="1" applyFill="1" applyBorder="1" applyAlignment="1">
      <alignment horizontal="center" vertical="center" wrapText="1"/>
    </xf>
    <xf numFmtId="0" fontId="5" fillId="20" borderId="3" xfId="0" applyFont="1" applyFill="1" applyBorder="1" applyAlignment="1">
      <alignment horizontal="center" vertical="center" wrapText="1"/>
    </xf>
    <xf numFmtId="0" fontId="5" fillId="20" borderId="5"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5" fillId="9" borderId="5" xfId="0" applyFont="1" applyFill="1" applyBorder="1" applyAlignment="1">
      <alignment horizontal="center" vertical="center" wrapText="1"/>
    </xf>
    <xf numFmtId="0" fontId="5" fillId="12" borderId="10" xfId="0" applyFont="1" applyFill="1" applyBorder="1" applyAlignment="1">
      <alignment horizontal="center" vertical="center" wrapText="1"/>
    </xf>
    <xf numFmtId="0" fontId="5" fillId="21" borderId="1" xfId="0" applyFont="1" applyFill="1" applyBorder="1" applyAlignment="1">
      <alignment horizontal="center" vertical="center" wrapText="1"/>
    </xf>
    <xf numFmtId="0" fontId="5" fillId="21" borderId="5" xfId="0" applyFont="1" applyFill="1" applyBorder="1" applyAlignment="1">
      <alignment horizontal="center" vertical="center" wrapText="1"/>
    </xf>
    <xf numFmtId="0" fontId="5" fillId="9" borderId="12" xfId="0" applyFont="1" applyFill="1" applyBorder="1" applyAlignment="1">
      <alignment horizontal="center" vertical="center" wrapText="1"/>
    </xf>
    <xf numFmtId="0" fontId="5" fillId="21" borderId="12" xfId="0" applyFont="1" applyFill="1" applyBorder="1" applyAlignment="1">
      <alignment horizontal="center" vertical="center" wrapText="1"/>
    </xf>
    <xf numFmtId="0" fontId="5" fillId="21" borderId="3" xfId="0" applyFont="1" applyFill="1" applyBorder="1" applyAlignment="1">
      <alignment horizontal="center" vertical="center" wrapText="1"/>
    </xf>
    <xf numFmtId="0" fontId="5" fillId="12" borderId="10" xfId="0" applyFont="1" applyFill="1" applyBorder="1" applyAlignment="1">
      <alignment horizontal="center" vertical="center"/>
    </xf>
    <xf numFmtId="0" fontId="5" fillId="20" borderId="1" xfId="0" applyFont="1" applyFill="1" applyBorder="1" applyAlignment="1">
      <alignment horizontal="center" vertical="center"/>
    </xf>
    <xf numFmtId="0" fontId="5" fillId="20" borderId="3" xfId="0" applyFont="1" applyFill="1" applyBorder="1" applyAlignment="1">
      <alignment horizontal="center" vertical="center"/>
    </xf>
    <xf numFmtId="0" fontId="5" fillId="20" borderId="5" xfId="0" applyFont="1" applyFill="1" applyBorder="1" applyAlignment="1">
      <alignment horizontal="center" vertical="center"/>
    </xf>
    <xf numFmtId="0" fontId="5" fillId="21" borderId="1" xfId="0" applyFont="1" applyFill="1" applyBorder="1" applyAlignment="1">
      <alignment horizontal="center" vertical="center"/>
    </xf>
    <xf numFmtId="0" fontId="5" fillId="21" borderId="5" xfId="0" applyFont="1" applyFill="1" applyBorder="1" applyAlignment="1">
      <alignment horizontal="center" vertical="center"/>
    </xf>
    <xf numFmtId="0" fontId="5" fillId="9" borderId="1" xfId="0" applyFont="1" applyFill="1" applyBorder="1" applyAlignment="1">
      <alignment horizontal="center" vertical="center"/>
    </xf>
    <xf numFmtId="0" fontId="5" fillId="9" borderId="3" xfId="0" applyFont="1" applyFill="1" applyBorder="1" applyAlignment="1">
      <alignment horizontal="center" vertical="center"/>
    </xf>
    <xf numFmtId="0" fontId="5" fillId="9" borderId="5" xfId="0" applyFont="1" applyFill="1" applyBorder="1" applyAlignment="1">
      <alignment horizontal="center" vertical="center"/>
    </xf>
    <xf numFmtId="0" fontId="24" fillId="3" borderId="6" xfId="0" applyFont="1" applyFill="1" applyBorder="1" applyAlignment="1">
      <alignment horizontal="center" vertical="center" wrapText="1"/>
    </xf>
    <xf numFmtId="0" fontId="24" fillId="3" borderId="8" xfId="0" applyFont="1" applyFill="1" applyBorder="1" applyAlignment="1">
      <alignment horizontal="center" vertical="center" wrapText="1"/>
    </xf>
    <xf numFmtId="0" fontId="24" fillId="3" borderId="7" xfId="0" applyFont="1" applyFill="1" applyBorder="1" applyAlignment="1">
      <alignment horizontal="center" vertical="center" wrapText="1"/>
    </xf>
    <xf numFmtId="0" fontId="5" fillId="15" borderId="3" xfId="0" applyFont="1" applyFill="1" applyBorder="1" applyAlignment="1">
      <alignment vertical="top" wrapText="1"/>
    </xf>
    <xf numFmtId="0" fontId="5" fillId="15" borderId="20" xfId="0" applyFont="1" applyFill="1" applyBorder="1" applyAlignment="1">
      <alignment vertical="top" wrapText="1"/>
    </xf>
    <xf numFmtId="0" fontId="5" fillId="13" borderId="3" xfId="0" applyFont="1" applyFill="1" applyBorder="1" applyAlignment="1">
      <alignment vertical="top" wrapText="1"/>
    </xf>
    <xf numFmtId="0" fontId="5" fillId="13" borderId="20" xfId="0" applyFont="1" applyFill="1" applyBorder="1" applyAlignment="1">
      <alignment vertical="top" wrapText="1"/>
    </xf>
    <xf numFmtId="0" fontId="5" fillId="13" borderId="5" xfId="0" applyFont="1" applyFill="1" applyBorder="1" applyAlignment="1">
      <alignment vertical="top" wrapText="1"/>
    </xf>
    <xf numFmtId="0" fontId="5" fillId="13" borderId="21" xfId="0" applyFont="1" applyFill="1" applyBorder="1" applyAlignment="1">
      <alignment vertical="top" wrapText="1"/>
    </xf>
    <xf numFmtId="0" fontId="5" fillId="15" borderId="1" xfId="0" applyFont="1" applyFill="1" applyBorder="1" applyAlignment="1">
      <alignment vertical="top" wrapText="1"/>
    </xf>
    <xf numFmtId="0" fontId="5" fillId="15" borderId="19" xfId="0" applyFont="1" applyFill="1" applyBorder="1" applyAlignment="1">
      <alignment vertical="top" wrapText="1"/>
    </xf>
    <xf numFmtId="0" fontId="5" fillId="15" borderId="5" xfId="0" applyFont="1" applyFill="1" applyBorder="1" applyAlignment="1">
      <alignment vertical="top" wrapText="1"/>
    </xf>
    <xf numFmtId="0" fontId="5" fillId="15" borderId="21" xfId="0" applyFont="1" applyFill="1" applyBorder="1" applyAlignment="1">
      <alignment vertical="top" wrapText="1"/>
    </xf>
    <xf numFmtId="0" fontId="5" fillId="13" borderId="1" xfId="0" applyFont="1" applyFill="1" applyBorder="1" applyAlignment="1">
      <alignment vertical="top" wrapText="1"/>
    </xf>
    <xf numFmtId="0" fontId="5" fillId="13" borderId="19" xfId="0" applyFont="1" applyFill="1" applyBorder="1" applyAlignment="1">
      <alignment vertical="top" wrapText="1"/>
    </xf>
    <xf numFmtId="0" fontId="17" fillId="11" borderId="30" xfId="0" applyFont="1" applyFill="1" applyBorder="1" applyAlignment="1">
      <alignment horizontal="center" vertical="center" wrapText="1"/>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7" xfId="0" applyFont="1" applyBorder="1" applyAlignment="1" applyProtection="1">
      <alignment horizontal="center" vertical="center" wrapText="1"/>
      <protection locked="0"/>
    </xf>
    <xf numFmtId="0" fontId="3" fillId="0" borderId="40" xfId="0" applyFont="1" applyBorder="1" applyAlignment="1" applyProtection="1">
      <alignment horizontal="center" vertical="center" wrapText="1"/>
      <protection locked="0"/>
    </xf>
    <xf numFmtId="0" fontId="3" fillId="0" borderId="34" xfId="0" applyFont="1" applyBorder="1" applyAlignment="1" applyProtection="1">
      <alignment horizontal="center" vertical="center" wrapText="1"/>
      <protection locked="0"/>
    </xf>
    <xf numFmtId="0" fontId="3" fillId="0" borderId="41" xfId="0" applyFont="1" applyBorder="1" applyAlignment="1" applyProtection="1">
      <alignment horizontal="center" vertical="center" wrapText="1"/>
      <protection locked="0"/>
    </xf>
    <xf numFmtId="0" fontId="15" fillId="19" borderId="9" xfId="0" applyFont="1" applyFill="1" applyBorder="1" applyAlignment="1">
      <alignment horizontal="center" vertical="center"/>
    </xf>
    <xf numFmtId="0" fontId="15" fillId="19" borderId="23" xfId="0" applyFont="1" applyFill="1" applyBorder="1" applyAlignment="1">
      <alignment horizontal="center" vertical="center"/>
    </xf>
    <xf numFmtId="0" fontId="15" fillId="19" borderId="18" xfId="0" applyFont="1" applyFill="1" applyBorder="1" applyAlignment="1">
      <alignment horizontal="center" vertical="center"/>
    </xf>
    <xf numFmtId="0" fontId="16" fillId="19" borderId="9" xfId="0" applyFont="1" applyFill="1" applyBorder="1" applyAlignment="1">
      <alignment horizontal="center" vertical="center" wrapText="1"/>
    </xf>
    <xf numFmtId="0" fontId="16" fillId="19" borderId="18" xfId="0" applyFont="1" applyFill="1" applyBorder="1" applyAlignment="1">
      <alignment horizontal="center" vertical="center" wrapText="1"/>
    </xf>
    <xf numFmtId="0" fontId="15" fillId="19" borderId="6" xfId="0" applyFont="1" applyFill="1" applyBorder="1" applyAlignment="1">
      <alignment horizontal="center" vertical="center"/>
    </xf>
    <xf numFmtId="0" fontId="15" fillId="19" borderId="8" xfId="0" applyFont="1" applyFill="1" applyBorder="1" applyAlignment="1">
      <alignment horizontal="center" vertical="center"/>
    </xf>
    <xf numFmtId="0" fontId="0" fillId="0" borderId="20" xfId="0" applyBorder="1" applyAlignment="1">
      <alignment vertical="top" wrapText="1"/>
    </xf>
    <xf numFmtId="0" fontId="21" fillId="15" borderId="1" xfId="0" applyFont="1" applyFill="1" applyBorder="1" applyAlignment="1">
      <alignment vertical="top" wrapText="1"/>
    </xf>
    <xf numFmtId="0" fontId="21" fillId="15" borderId="19" xfId="0" applyFont="1" applyFill="1" applyBorder="1" applyAlignment="1">
      <alignment vertical="top" wrapText="1"/>
    </xf>
    <xf numFmtId="0" fontId="21" fillId="15" borderId="3" xfId="0" applyFont="1" applyFill="1" applyBorder="1" applyAlignment="1">
      <alignment vertical="top" wrapText="1"/>
    </xf>
    <xf numFmtId="0" fontId="21" fillId="15" borderId="20" xfId="0" applyFont="1" applyFill="1" applyBorder="1" applyAlignment="1">
      <alignment vertical="top" wrapText="1"/>
    </xf>
    <xf numFmtId="0" fontId="21" fillId="15" borderId="5" xfId="0" applyFont="1" applyFill="1" applyBorder="1" applyAlignment="1">
      <alignment vertical="top" wrapText="1"/>
    </xf>
    <xf numFmtId="0" fontId="21" fillId="15" borderId="21" xfId="0" applyFont="1" applyFill="1" applyBorder="1" applyAlignment="1">
      <alignment vertical="top" wrapText="1"/>
    </xf>
    <xf numFmtId="0" fontId="21" fillId="13" borderId="1" xfId="0" applyFont="1" applyFill="1" applyBorder="1" applyAlignment="1">
      <alignment vertical="top" wrapText="1"/>
    </xf>
    <xf numFmtId="0" fontId="21" fillId="13" borderId="19" xfId="0" applyFont="1" applyFill="1" applyBorder="1" applyAlignment="1">
      <alignment vertical="top" wrapText="1"/>
    </xf>
    <xf numFmtId="0" fontId="21" fillId="13" borderId="5" xfId="0" applyFont="1" applyFill="1" applyBorder="1" applyAlignment="1">
      <alignment vertical="top" wrapText="1"/>
    </xf>
    <xf numFmtId="0" fontId="21" fillId="13" borderId="21" xfId="0" applyFont="1" applyFill="1" applyBorder="1" applyAlignment="1">
      <alignment vertical="top" wrapText="1"/>
    </xf>
    <xf numFmtId="0" fontId="45" fillId="17" borderId="57" xfId="4" applyFont="1" applyFill="1" applyBorder="1" applyAlignment="1" applyProtection="1">
      <alignment horizontal="left" vertical="center" wrapText="1" indent="1"/>
    </xf>
    <xf numFmtId="0" fontId="5" fillId="9" borderId="6" xfId="0" applyFont="1" applyFill="1" applyBorder="1" applyAlignment="1">
      <alignment horizontal="center" vertical="center" wrapText="1"/>
    </xf>
    <xf numFmtId="0" fontId="5" fillId="9" borderId="7" xfId="0" applyFont="1" applyFill="1" applyBorder="1" applyAlignment="1">
      <alignment horizontal="center" vertical="center" wrapText="1"/>
    </xf>
    <xf numFmtId="0" fontId="5" fillId="9" borderId="8" xfId="0" applyFont="1" applyFill="1" applyBorder="1" applyAlignment="1">
      <alignment horizontal="center" vertical="center" wrapText="1"/>
    </xf>
    <xf numFmtId="0" fontId="5" fillId="13" borderId="9" xfId="0" applyFont="1" applyFill="1" applyBorder="1" applyAlignment="1">
      <alignment vertical="top" wrapText="1"/>
    </xf>
    <xf numFmtId="0" fontId="5" fillId="13" borderId="18" xfId="0" applyFont="1" applyFill="1" applyBorder="1" applyAlignment="1">
      <alignment vertical="top" wrapText="1"/>
    </xf>
    <xf numFmtId="0" fontId="5" fillId="15" borderId="42" xfId="0" applyFont="1" applyFill="1" applyBorder="1" applyAlignment="1">
      <alignment vertical="top" wrapText="1"/>
    </xf>
    <xf numFmtId="0" fontId="5" fillId="15" borderId="45" xfId="0" applyFont="1" applyFill="1" applyBorder="1" applyAlignment="1">
      <alignment vertical="top" wrapText="1"/>
    </xf>
    <xf numFmtId="0" fontId="5" fillId="15" borderId="60" xfId="0" applyFont="1" applyFill="1" applyBorder="1" applyAlignment="1">
      <alignment vertical="top" wrapText="1"/>
    </xf>
    <xf numFmtId="0" fontId="5" fillId="15" borderId="58" xfId="0" applyFont="1" applyFill="1" applyBorder="1" applyAlignment="1">
      <alignment vertical="top" wrapText="1"/>
    </xf>
    <xf numFmtId="0" fontId="5" fillId="15" borderId="12" xfId="0" applyFont="1" applyFill="1" applyBorder="1" applyAlignment="1">
      <alignment vertical="top" wrapText="1"/>
    </xf>
    <xf numFmtId="0" fontId="5" fillId="15" borderId="22" xfId="0" applyFont="1" applyFill="1" applyBorder="1" applyAlignment="1">
      <alignment vertical="top" wrapText="1"/>
    </xf>
    <xf numFmtId="0" fontId="5" fillId="15" borderId="47" xfId="0" applyFont="1" applyFill="1" applyBorder="1" applyAlignment="1">
      <alignment vertical="top" wrapText="1"/>
    </xf>
    <xf numFmtId="0" fontId="5" fillId="15" borderId="61" xfId="0" applyFont="1" applyFill="1" applyBorder="1" applyAlignment="1">
      <alignment vertical="top" wrapText="1"/>
    </xf>
    <xf numFmtId="0" fontId="5" fillId="15" borderId="51" xfId="0" applyFont="1" applyFill="1" applyBorder="1" applyAlignment="1">
      <alignment vertical="top" wrapText="1"/>
    </xf>
    <xf numFmtId="0" fontId="5" fillId="15" borderId="26" xfId="0" applyFont="1" applyFill="1" applyBorder="1" applyAlignment="1">
      <alignment vertical="top" wrapText="1"/>
    </xf>
    <xf numFmtId="0" fontId="19" fillId="0" borderId="29" xfId="0" applyFont="1" applyBorder="1" applyAlignment="1" applyProtection="1">
      <alignment horizontal="center" indent="1"/>
      <protection locked="0"/>
    </xf>
    <xf numFmtId="0" fontId="19" fillId="0" borderId="29" xfId="0" applyFont="1" applyBorder="1" applyAlignment="1" applyProtection="1">
      <alignment horizontal="left" indent="1"/>
      <protection locked="0"/>
    </xf>
    <xf numFmtId="0" fontId="19" fillId="0" borderId="29" xfId="0" applyFont="1" applyBorder="1" applyAlignment="1" applyProtection="1">
      <alignment horizontal="left" vertical="center" indent="1"/>
      <protection locked="0"/>
    </xf>
    <xf numFmtId="0" fontId="19" fillId="0" borderId="30" xfId="0" applyFont="1" applyBorder="1" applyAlignment="1">
      <alignment horizontal="left" vertical="top" wrapText="1" indent="1"/>
    </xf>
    <xf numFmtId="0" fontId="19" fillId="0" borderId="4" xfId="0" applyFont="1" applyBorder="1" applyAlignment="1">
      <alignment horizontal="left" vertical="top" wrapText="1" indent="1"/>
    </xf>
    <xf numFmtId="0" fontId="19" fillId="0" borderId="64" xfId="0" applyFont="1" applyBorder="1" applyAlignment="1">
      <alignment horizontal="left" vertical="top" wrapText="1" indent="1"/>
    </xf>
    <xf numFmtId="0" fontId="19" fillId="13" borderId="30" xfId="0" applyFont="1" applyFill="1" applyBorder="1" applyAlignment="1">
      <alignment horizontal="left" vertical="top" wrapText="1" indent="1"/>
    </xf>
    <xf numFmtId="0" fontId="19" fillId="13" borderId="4" xfId="0" applyFont="1" applyFill="1" applyBorder="1" applyAlignment="1">
      <alignment horizontal="left" vertical="top" wrapText="1" indent="1"/>
    </xf>
    <xf numFmtId="0" fontId="19" fillId="13" borderId="64" xfId="0" applyFont="1" applyFill="1" applyBorder="1" applyAlignment="1">
      <alignment horizontal="left" vertical="top" wrapText="1" indent="1"/>
    </xf>
    <xf numFmtId="0" fontId="24" fillId="13" borderId="52" xfId="0" applyFont="1" applyFill="1" applyBorder="1" applyAlignment="1">
      <alignment horizontal="left" vertical="top" wrapText="1" indent="1"/>
    </xf>
    <xf numFmtId="0" fontId="24" fillId="13" borderId="2" xfId="0" applyFont="1" applyFill="1" applyBorder="1" applyAlignment="1">
      <alignment horizontal="left" vertical="top" wrapText="1" indent="1"/>
    </xf>
    <xf numFmtId="0" fontId="24" fillId="13" borderId="53" xfId="0" applyFont="1" applyFill="1" applyBorder="1" applyAlignment="1">
      <alignment horizontal="left" vertical="top" wrapText="1" indent="1"/>
    </xf>
    <xf numFmtId="0" fontId="35" fillId="0" borderId="54" xfId="0" applyFont="1" applyBorder="1" applyAlignment="1"/>
    <xf numFmtId="0" fontId="19" fillId="0" borderId="29" xfId="0" applyFont="1" applyBorder="1" applyAlignment="1" applyProtection="1">
      <alignment horizontal="center" vertical="center" indent="1"/>
      <protection locked="0"/>
    </xf>
    <xf numFmtId="0" fontId="0" fillId="0" borderId="30" xfId="0" applyBorder="1" applyAlignment="1" applyProtection="1">
      <protection locked="0"/>
    </xf>
    <xf numFmtId="0" fontId="0" fillId="0" borderId="64" xfId="0" applyBorder="1" applyAlignment="1"/>
    <xf numFmtId="0" fontId="3" fillId="0" borderId="30"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64" xfId="0" applyFont="1" applyBorder="1" applyAlignment="1" applyProtection="1">
      <alignment horizontal="center" vertical="center" wrapText="1"/>
      <protection locked="0"/>
    </xf>
    <xf numFmtId="0" fontId="19" fillId="13" borderId="46" xfId="0" applyFont="1" applyFill="1" applyBorder="1" applyAlignment="1">
      <alignment horizontal="left" vertical="top" wrapText="1" indent="1"/>
    </xf>
    <xf numFmtId="0" fontId="19" fillId="13" borderId="54" xfId="0" applyFont="1" applyFill="1" applyBorder="1" applyAlignment="1">
      <alignment horizontal="left" vertical="top" wrapText="1" indent="1"/>
    </xf>
    <xf numFmtId="0" fontId="19" fillId="13" borderId="55" xfId="0" applyFont="1" applyFill="1" applyBorder="1" applyAlignment="1">
      <alignment horizontal="left" vertical="top" wrapText="1" indent="1"/>
    </xf>
    <xf numFmtId="0" fontId="19" fillId="13" borderId="57" xfId="0" applyFont="1" applyFill="1" applyBorder="1" applyAlignment="1">
      <alignment horizontal="left" vertical="top" wrapText="1" indent="1"/>
    </xf>
    <xf numFmtId="0" fontId="19" fillId="13" borderId="0" xfId="0" applyFont="1" applyFill="1" applyAlignment="1">
      <alignment horizontal="left" vertical="top" wrapText="1" indent="1"/>
    </xf>
    <xf numFmtId="0" fontId="19" fillId="13" borderId="56" xfId="0" applyFont="1" applyFill="1" applyBorder="1" applyAlignment="1">
      <alignment horizontal="left" vertical="top" wrapText="1" indent="1"/>
    </xf>
    <xf numFmtId="0" fontId="19" fillId="13" borderId="52" xfId="0" applyFont="1" applyFill="1" applyBorder="1" applyAlignment="1">
      <alignment horizontal="left" vertical="top" wrapText="1" indent="1"/>
    </xf>
    <xf numFmtId="0" fontId="19" fillId="13" borderId="2" xfId="0" applyFont="1" applyFill="1" applyBorder="1" applyAlignment="1">
      <alignment horizontal="left" vertical="top" wrapText="1" indent="1"/>
    </xf>
    <xf numFmtId="0" fontId="19" fillId="13" borderId="53" xfId="0" applyFont="1" applyFill="1" applyBorder="1" applyAlignment="1">
      <alignment horizontal="left" vertical="top" wrapText="1" indent="1"/>
    </xf>
    <xf numFmtId="0" fontId="27" fillId="12" borderId="65" xfId="0" applyFont="1" applyFill="1" applyBorder="1" applyAlignment="1">
      <alignment horizontal="center" vertical="center" wrapText="1"/>
    </xf>
    <xf numFmtId="0" fontId="27" fillId="12" borderId="49" xfId="0" applyFont="1" applyFill="1" applyBorder="1" applyAlignment="1">
      <alignment horizontal="center" vertical="center" wrapText="1"/>
    </xf>
    <xf numFmtId="0" fontId="27" fillId="12" borderId="31" xfId="0" applyFont="1" applyFill="1" applyBorder="1" applyAlignment="1">
      <alignment horizontal="center" vertical="center" wrapText="1"/>
    </xf>
    <xf numFmtId="0" fontId="30" fillId="11" borderId="0" xfId="0" applyFont="1" applyFill="1" applyAlignment="1">
      <alignment horizontal="center"/>
    </xf>
    <xf numFmtId="0" fontId="3" fillId="0" borderId="0" xfId="0" applyFont="1" applyAlignment="1">
      <alignment horizontal="left" vertical="center"/>
    </xf>
    <xf numFmtId="0" fontId="3" fillId="0" borderId="0" xfId="0" applyFont="1" applyAlignment="1">
      <alignment horizontal="left" vertical="center" wrapText="1"/>
    </xf>
    <xf numFmtId="0" fontId="19" fillId="0" borderId="30" xfId="0" applyFont="1" applyBorder="1" applyAlignment="1">
      <alignment vertical="center" wrapText="1"/>
    </xf>
    <xf numFmtId="0" fontId="19" fillId="0" borderId="29" xfId="0" applyFont="1" applyBorder="1" applyAlignment="1">
      <alignment vertical="center" wrapText="1"/>
    </xf>
    <xf numFmtId="0" fontId="47" fillId="13" borderId="30" xfId="0" applyFont="1" applyFill="1" applyBorder="1" applyAlignment="1">
      <alignment vertical="center" wrapText="1"/>
    </xf>
    <xf numFmtId="0" fontId="47" fillId="13" borderId="29" xfId="0" applyFont="1" applyFill="1" applyBorder="1" applyAlignment="1">
      <alignment vertical="center" wrapText="1"/>
    </xf>
    <xf numFmtId="0" fontId="42" fillId="11" borderId="30" xfId="0" applyFont="1" applyFill="1" applyBorder="1" applyAlignment="1">
      <alignment horizontal="left" vertical="center" wrapText="1"/>
    </xf>
    <xf numFmtId="0" fontId="42" fillId="11" borderId="29" xfId="0" applyFont="1" applyFill="1" applyBorder="1" applyAlignment="1">
      <alignment horizontal="left" vertical="center" wrapText="1"/>
    </xf>
    <xf numFmtId="0" fontId="47" fillId="13" borderId="30" xfId="0" applyFont="1" applyFill="1" applyBorder="1" applyAlignment="1">
      <alignment horizontal="left" vertical="center" wrapText="1"/>
    </xf>
    <xf numFmtId="0" fontId="47" fillId="13" borderId="29" xfId="0" applyFont="1" applyFill="1" applyBorder="1" applyAlignment="1">
      <alignment horizontal="left" vertical="center" wrapText="1"/>
    </xf>
    <xf numFmtId="0" fontId="47" fillId="0" borderId="30" xfId="0" applyFont="1" applyBorder="1" applyAlignment="1">
      <alignment horizontal="left" vertical="center" wrapText="1"/>
    </xf>
    <xf numFmtId="0" fontId="47" fillId="0" borderId="29" xfId="0" applyFont="1" applyBorder="1" applyAlignment="1">
      <alignment horizontal="left" vertical="center" wrapText="1"/>
    </xf>
    <xf numFmtId="0" fontId="47" fillId="0" borderId="64" xfId="0" applyFont="1" applyBorder="1" applyAlignment="1">
      <alignment horizontal="left" vertical="center" wrapText="1"/>
    </xf>
    <xf numFmtId="0" fontId="51" fillId="0" borderId="30" xfId="0" applyFont="1" applyBorder="1" applyAlignment="1">
      <alignment horizontal="left" vertical="center" wrapText="1"/>
    </xf>
    <xf numFmtId="0" fontId="51" fillId="0" borderId="29" xfId="0" applyFont="1" applyBorder="1" applyAlignment="1">
      <alignment horizontal="left" vertical="center" wrapText="1"/>
    </xf>
  </cellXfs>
  <cellStyles count="5">
    <cellStyle name="Hyperlink" xfId="4" builtinId="8"/>
    <cellStyle name="Normal" xfId="0" builtinId="0"/>
    <cellStyle name="Normal 2" xfId="2" xr:uid="{3E58131B-368A-4A85-9719-23D23B0F7DFE}"/>
    <cellStyle name="Note 2" xfId="3" xr:uid="{8567A508-2318-45EF-8C80-80803D442AC9}"/>
    <cellStyle name="Percent" xfId="1" builtinId="5"/>
  </cellStyles>
  <dxfs count="107">
    <dxf>
      <font>
        <color auto="1"/>
      </font>
      <fill>
        <patternFill>
          <bgColor rgb="FFF4CCCC"/>
        </patternFill>
      </fill>
    </dxf>
    <dxf>
      <font>
        <color auto="1"/>
      </font>
      <fill>
        <patternFill>
          <bgColor rgb="FFD9EAD3"/>
        </patternFill>
      </fill>
    </dxf>
    <dxf>
      <font>
        <color auto="1"/>
      </font>
      <fill>
        <patternFill>
          <bgColor rgb="FFFFF2CC"/>
        </patternFill>
      </fill>
    </dxf>
    <dxf>
      <font>
        <color auto="1"/>
      </font>
      <fill>
        <patternFill>
          <bgColor rgb="FFF4CCCC"/>
        </patternFill>
      </fill>
    </dxf>
    <dxf>
      <font>
        <color auto="1"/>
      </font>
      <fill>
        <patternFill>
          <bgColor rgb="FFD9EAD3"/>
        </patternFill>
      </fill>
    </dxf>
    <dxf>
      <fill>
        <patternFill>
          <bgColor rgb="FFF2F2F2"/>
        </patternFill>
      </fill>
    </dxf>
    <dxf>
      <font>
        <color auto="1"/>
      </font>
      <fill>
        <patternFill>
          <bgColor rgb="FFD9EAD3"/>
        </patternFill>
      </fill>
    </dxf>
    <dxf>
      <font>
        <color auto="1"/>
      </font>
      <fill>
        <patternFill>
          <bgColor rgb="FFFFF2CC"/>
        </patternFill>
      </fill>
    </dxf>
    <dxf>
      <fill>
        <patternFill>
          <bgColor rgb="FFF2F2F2"/>
        </patternFill>
      </fill>
    </dxf>
    <dxf>
      <font>
        <color auto="1"/>
      </font>
      <fill>
        <patternFill>
          <bgColor rgb="FFF4CCCC"/>
        </patternFill>
      </fill>
    </dxf>
    <dxf>
      <fill>
        <patternFill>
          <bgColor rgb="FFF2F2F2"/>
        </patternFill>
      </fill>
    </dxf>
    <dxf>
      <font>
        <color auto="1"/>
      </font>
      <fill>
        <patternFill>
          <bgColor rgb="FFFFF2CC"/>
        </patternFill>
      </fill>
    </dxf>
    <dxf>
      <font>
        <color auto="1"/>
      </font>
      <fill>
        <patternFill>
          <bgColor rgb="FFF4CCCC"/>
        </patternFill>
      </fill>
    </dxf>
    <dxf>
      <font>
        <color auto="1"/>
      </font>
      <fill>
        <patternFill>
          <bgColor rgb="FFD9EAD3"/>
        </patternFill>
      </fill>
    </dxf>
    <dxf>
      <font>
        <color auto="1"/>
      </font>
      <fill>
        <patternFill>
          <bgColor rgb="FFFFF2CC"/>
        </patternFill>
      </fill>
    </dxf>
    <dxf>
      <fill>
        <patternFill>
          <bgColor rgb="FFF2F2F2"/>
        </patternFill>
      </fill>
    </dxf>
    <dxf>
      <font>
        <color auto="1"/>
      </font>
      <fill>
        <patternFill>
          <bgColor rgb="FFD9EAD3"/>
        </patternFill>
      </fill>
    </dxf>
    <dxf>
      <font>
        <color auto="1"/>
      </font>
      <fill>
        <patternFill>
          <bgColor rgb="FFF4CCCC"/>
        </patternFill>
      </fill>
    </dxf>
    <dxf>
      <font>
        <color auto="1"/>
      </font>
      <fill>
        <patternFill>
          <bgColor rgb="FFF4CCCC"/>
        </patternFill>
      </fill>
    </dxf>
    <dxf>
      <font>
        <color auto="1"/>
      </font>
      <fill>
        <patternFill>
          <bgColor rgb="FFFFF2CC"/>
        </patternFill>
      </fill>
    </dxf>
    <dxf>
      <font>
        <color auto="1"/>
      </font>
      <fill>
        <patternFill>
          <bgColor rgb="FFD9EAD3"/>
        </patternFill>
      </fill>
    </dxf>
    <dxf>
      <fill>
        <patternFill>
          <bgColor rgb="FFF2F2F2"/>
        </patternFill>
      </fill>
    </dxf>
    <dxf>
      <font>
        <color auto="1"/>
      </font>
      <fill>
        <patternFill>
          <bgColor rgb="FFD9EAD3"/>
        </patternFill>
      </fill>
    </dxf>
    <dxf>
      <fill>
        <patternFill>
          <bgColor rgb="FFF2F2F2"/>
        </patternFill>
      </fill>
    </dxf>
    <dxf>
      <font>
        <color auto="1"/>
      </font>
      <fill>
        <patternFill>
          <bgColor rgb="FFFFF2CC"/>
        </patternFill>
      </fill>
    </dxf>
    <dxf>
      <font>
        <color auto="1"/>
      </font>
      <fill>
        <patternFill>
          <bgColor rgb="FFF4CCCC"/>
        </patternFill>
      </fill>
    </dxf>
    <dxf>
      <font>
        <color auto="1"/>
      </font>
      <fill>
        <patternFill>
          <bgColor rgb="FFFFF2CC"/>
        </patternFill>
      </fill>
    </dxf>
    <dxf>
      <font>
        <color auto="1"/>
      </font>
      <fill>
        <patternFill>
          <bgColor rgb="FFF4CCCC"/>
        </patternFill>
      </fill>
    </dxf>
    <dxf>
      <fill>
        <patternFill>
          <bgColor rgb="FFF2F2F2"/>
        </patternFill>
      </fill>
    </dxf>
    <dxf>
      <font>
        <color auto="1"/>
      </font>
      <fill>
        <patternFill>
          <bgColor rgb="FFD9EAD3"/>
        </patternFill>
      </fill>
    </dxf>
    <dxf>
      <font>
        <color auto="1"/>
      </font>
      <fill>
        <patternFill>
          <bgColor rgb="FFF4CCCC"/>
        </patternFill>
      </fill>
    </dxf>
    <dxf>
      <fill>
        <patternFill>
          <bgColor rgb="FFF2F2F2"/>
        </patternFill>
      </fill>
    </dxf>
    <dxf>
      <font>
        <color auto="1"/>
      </font>
      <fill>
        <patternFill>
          <bgColor rgb="FFFFF2CC"/>
        </patternFill>
      </fill>
    </dxf>
    <dxf>
      <font>
        <color auto="1"/>
      </font>
      <fill>
        <patternFill>
          <bgColor rgb="FFD9EAD3"/>
        </patternFill>
      </fill>
    </dxf>
    <dxf>
      <fill>
        <patternFill>
          <bgColor rgb="FFF2F2F2"/>
        </patternFill>
      </fill>
    </dxf>
    <dxf>
      <font>
        <color auto="1"/>
      </font>
      <fill>
        <patternFill>
          <bgColor rgb="FFF4CCCC"/>
        </patternFill>
      </fill>
    </dxf>
    <dxf>
      <font>
        <color auto="1"/>
      </font>
      <fill>
        <patternFill>
          <bgColor rgb="FFD9EAD3"/>
        </patternFill>
      </fill>
    </dxf>
    <dxf>
      <font>
        <color auto="1"/>
      </font>
      <fill>
        <patternFill>
          <bgColor rgb="FFFFF2CC"/>
        </patternFill>
      </fill>
    </dxf>
    <dxf>
      <font>
        <color auto="1"/>
      </font>
      <fill>
        <patternFill>
          <bgColor rgb="FFD9EAD3"/>
        </patternFill>
      </fill>
    </dxf>
    <dxf>
      <font>
        <color auto="1"/>
      </font>
      <fill>
        <patternFill>
          <bgColor rgb="FFF4CCCC"/>
        </patternFill>
      </fill>
    </dxf>
    <dxf>
      <fill>
        <patternFill>
          <bgColor rgb="FFF2F2F2"/>
        </patternFill>
      </fill>
    </dxf>
    <dxf>
      <font>
        <color auto="1"/>
      </font>
      <fill>
        <patternFill>
          <bgColor rgb="FFFFF2CC"/>
        </patternFill>
      </fill>
    </dxf>
    <dxf>
      <font>
        <color auto="1"/>
      </font>
      <fill>
        <patternFill>
          <bgColor rgb="FFFFF2CC"/>
        </patternFill>
      </fill>
    </dxf>
    <dxf>
      <fill>
        <patternFill>
          <bgColor rgb="FFF2F2F2"/>
        </patternFill>
      </fill>
    </dxf>
    <dxf>
      <font>
        <color auto="1"/>
      </font>
      <fill>
        <patternFill>
          <bgColor rgb="FFD9EAD3"/>
        </patternFill>
      </fill>
    </dxf>
    <dxf>
      <font>
        <color auto="1"/>
      </font>
      <fill>
        <patternFill>
          <bgColor rgb="FFF4CCCC"/>
        </patternFill>
      </fill>
    </dxf>
    <dxf>
      <font>
        <color auto="1"/>
      </font>
      <fill>
        <patternFill>
          <bgColor rgb="FFF4CCCC"/>
        </patternFill>
      </fill>
    </dxf>
    <dxf>
      <font>
        <color auto="1"/>
      </font>
      <fill>
        <patternFill>
          <bgColor rgb="FFD9EAD3"/>
        </patternFill>
      </fill>
    </dxf>
    <dxf>
      <font>
        <color auto="1"/>
      </font>
      <fill>
        <patternFill>
          <bgColor rgb="FFFFF2CC"/>
        </patternFill>
      </fill>
    </dxf>
    <dxf>
      <fill>
        <patternFill>
          <bgColor rgb="FFF2F2F2"/>
        </patternFill>
      </fill>
    </dxf>
    <dxf>
      <fill>
        <patternFill>
          <bgColor rgb="FFF2F2F2"/>
        </patternFill>
      </fill>
    </dxf>
    <dxf>
      <font>
        <color auto="1"/>
      </font>
      <fill>
        <patternFill>
          <bgColor rgb="FFFFF2CC"/>
        </patternFill>
      </fill>
    </dxf>
    <dxf>
      <font>
        <color auto="1"/>
      </font>
      <fill>
        <patternFill>
          <bgColor rgb="FFF4CCCC"/>
        </patternFill>
      </fill>
    </dxf>
    <dxf>
      <font>
        <color auto="1"/>
      </font>
      <fill>
        <patternFill>
          <bgColor rgb="FFD9EAD3"/>
        </patternFill>
      </fill>
    </dxf>
    <dxf>
      <fill>
        <patternFill>
          <bgColor rgb="FFF2F2F2"/>
        </patternFill>
      </fill>
    </dxf>
    <dxf>
      <font>
        <color auto="1"/>
      </font>
      <fill>
        <patternFill>
          <bgColor rgb="FFFFF2CC"/>
        </patternFill>
      </fill>
    </dxf>
    <dxf>
      <font>
        <color auto="1"/>
      </font>
      <fill>
        <patternFill>
          <bgColor rgb="FFD9EAD3"/>
        </patternFill>
      </fill>
    </dxf>
    <dxf>
      <font>
        <color auto="1"/>
      </font>
      <fill>
        <patternFill>
          <bgColor rgb="FFF4CCCC"/>
        </patternFill>
      </fill>
    </dxf>
    <dxf>
      <font>
        <color auto="1"/>
      </font>
      <fill>
        <patternFill>
          <bgColor rgb="FFF4CCCC"/>
        </patternFill>
      </fill>
    </dxf>
    <dxf>
      <font>
        <color auto="1"/>
      </font>
      <fill>
        <patternFill>
          <bgColor rgb="FFD9EAD3"/>
        </patternFill>
      </fill>
    </dxf>
    <dxf>
      <fill>
        <patternFill>
          <bgColor rgb="FFF2F2F2"/>
        </patternFill>
      </fill>
    </dxf>
    <dxf>
      <font>
        <color auto="1"/>
      </font>
      <fill>
        <patternFill>
          <bgColor rgb="FFFFF2CC"/>
        </patternFill>
      </fill>
    </dxf>
    <dxf>
      <font>
        <color auto="1"/>
      </font>
      <fill>
        <patternFill>
          <bgColor rgb="FFFFF2CC"/>
        </patternFill>
      </fill>
    </dxf>
    <dxf>
      <fill>
        <patternFill>
          <bgColor rgb="FFF2F2F2"/>
        </patternFill>
      </fill>
    </dxf>
    <dxf>
      <font>
        <color auto="1"/>
      </font>
      <fill>
        <patternFill>
          <bgColor rgb="FFF4CCCC"/>
        </patternFill>
      </fill>
    </dxf>
    <dxf>
      <font>
        <color auto="1"/>
      </font>
      <fill>
        <patternFill>
          <bgColor rgb="FFD9EAD3"/>
        </patternFill>
      </fill>
    </dxf>
    <dxf>
      <font>
        <color theme="0"/>
      </font>
      <fill>
        <patternFill>
          <bgColor rgb="FF595959"/>
        </patternFill>
      </fill>
    </dxf>
    <dxf>
      <font>
        <color auto="1"/>
      </font>
      <fill>
        <patternFill>
          <bgColor rgb="FFFFF2CC"/>
        </patternFill>
      </fill>
    </dxf>
    <dxf>
      <fill>
        <patternFill>
          <bgColor rgb="FFF2F2F2"/>
        </patternFill>
      </fill>
    </dxf>
    <dxf>
      <font>
        <color auto="1"/>
      </font>
      <fill>
        <patternFill>
          <bgColor rgb="FFF4CCCC"/>
        </patternFill>
      </fill>
    </dxf>
    <dxf>
      <font>
        <color auto="1"/>
      </font>
      <fill>
        <patternFill>
          <bgColor rgb="FFD9EAD3"/>
        </patternFill>
      </fill>
    </dxf>
    <dxf>
      <fill>
        <patternFill>
          <bgColor rgb="FFF2F2F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5" tint="0.59996337778862885"/>
        </patternFill>
      </fill>
    </dxf>
    <dxf>
      <fill>
        <patternFill>
          <bgColor theme="9" tint="0.59996337778862885"/>
        </patternFill>
      </fill>
    </dxf>
    <dxf>
      <fill>
        <patternFill>
          <bgColor theme="7" tint="0.59996337778862885"/>
        </patternFill>
      </fill>
    </dxf>
    <dxf>
      <font>
        <color rgb="FF006100"/>
      </font>
      <fill>
        <patternFill>
          <bgColor rgb="FFC6EFCE"/>
        </patternFill>
      </fill>
    </dxf>
    <dxf>
      <font>
        <color rgb="FF9C0006"/>
      </font>
      <fill>
        <patternFill>
          <bgColor rgb="FFFFC7CE"/>
        </patternFill>
      </fill>
    </dxf>
    <dxf>
      <fill>
        <patternFill>
          <bgColor rgb="FFF2F2F2"/>
        </patternFill>
      </fill>
    </dxf>
    <dxf>
      <font>
        <color rgb="FF9C5700"/>
      </font>
      <fill>
        <patternFill>
          <bgColor rgb="FFFFEB9C"/>
        </patternFill>
      </fill>
    </dxf>
    <dxf>
      <font>
        <color theme="0"/>
      </font>
      <fill>
        <patternFill>
          <bgColor rgb="FF595959"/>
        </patternFill>
      </fill>
    </dxf>
    <dxf>
      <font>
        <color auto="1"/>
      </font>
      <fill>
        <patternFill>
          <bgColor rgb="FFF4CCCC"/>
        </patternFill>
      </fill>
    </dxf>
    <dxf>
      <font>
        <color rgb="FF9C0006"/>
      </font>
      <fill>
        <patternFill>
          <bgColor rgb="FFFFC7CE"/>
        </patternFill>
      </fill>
    </dxf>
    <dxf>
      <numFmt numFmtId="30" formatCode="@"/>
      <fill>
        <patternFill>
          <bgColor rgb="FFD9EAD3"/>
        </patternFill>
      </fill>
    </dxf>
    <dxf>
      <numFmt numFmtId="30" formatCode="@"/>
      <fill>
        <patternFill>
          <bgColor rgb="FFD9EAD3"/>
        </patternFill>
      </fill>
    </dxf>
    <dxf>
      <numFmt numFmtId="30" formatCode="@"/>
      <fill>
        <patternFill>
          <bgColor rgb="FFD9EAD3"/>
        </patternFill>
      </fill>
    </dxf>
    <dxf>
      <numFmt numFmtId="30" formatCode="@"/>
      <fill>
        <patternFill>
          <bgColor rgb="FFF4CCCC"/>
        </patternFill>
      </fill>
    </dxf>
    <dxf>
      <numFmt numFmtId="30" formatCode="@"/>
      <fill>
        <patternFill>
          <bgColor rgb="FFF4CCCC"/>
        </patternFill>
      </fill>
    </dxf>
    <dxf>
      <numFmt numFmtId="30" formatCode="@"/>
      <fill>
        <patternFill>
          <bgColor theme="0" tint="-0.24994659260841701"/>
        </patternFill>
      </fill>
    </dxf>
    <dxf>
      <font>
        <color rgb="FF006100"/>
      </font>
      <fill>
        <patternFill>
          <bgColor rgb="FFC6EFCE"/>
        </patternFill>
      </fill>
    </dxf>
    <dxf>
      <font>
        <color rgb="FF9C0006"/>
      </font>
      <fill>
        <patternFill>
          <bgColor rgb="FFFFC7CE"/>
        </patternFill>
      </fill>
    </dxf>
    <dxf>
      <fill>
        <patternFill>
          <bgColor rgb="FFF2F2F2"/>
        </patternFill>
      </fill>
    </dxf>
    <dxf>
      <font>
        <color rgb="FF9C5700"/>
      </font>
      <fill>
        <patternFill>
          <bgColor rgb="FFFFEB9C"/>
        </patternFill>
      </fill>
    </dxf>
    <dxf>
      <numFmt numFmtId="30" formatCode="@"/>
      <fill>
        <patternFill>
          <bgColor rgb="FFF4CCCC"/>
        </patternFill>
      </fill>
    </dxf>
    <dxf>
      <numFmt numFmtId="30" formatCode="@"/>
      <fill>
        <patternFill>
          <bgColor rgb="FFF4CCCC"/>
        </patternFill>
      </fill>
    </dxf>
    <dxf>
      <numFmt numFmtId="30" formatCode="@"/>
      <fill>
        <patternFill>
          <bgColor rgb="FFD9EAD3"/>
        </patternFill>
      </fill>
    </dxf>
    <dxf>
      <numFmt numFmtId="30" formatCode="@"/>
      <fill>
        <patternFill>
          <bgColor rgb="FFD9EAD3"/>
        </patternFill>
      </fill>
    </dxf>
    <dxf>
      <numFmt numFmtId="30" formatCode="@"/>
      <fill>
        <patternFill>
          <bgColor rgb="FFD9EAD3"/>
        </patternFill>
      </fill>
    </dxf>
    <dxf>
      <numFmt numFmtId="30" formatCode="@"/>
      <fill>
        <patternFill>
          <bgColor theme="0" tint="-0.24994659260841701"/>
        </patternFill>
      </fill>
    </dxf>
    <dxf>
      <font>
        <color theme="0"/>
      </font>
      <fill>
        <patternFill>
          <bgColor theme="0" tint="-0.499984740745262"/>
        </patternFill>
      </fill>
    </dxf>
    <dxf>
      <font>
        <b val="0"/>
        <i val="0"/>
        <strike val="0"/>
      </font>
      <fill>
        <patternFill>
          <bgColor rgb="FFF4CCCC"/>
        </patternFill>
      </fill>
    </dxf>
    <dxf>
      <font>
        <b val="0"/>
        <i val="0"/>
        <strike val="0"/>
      </font>
      <fill>
        <patternFill>
          <bgColor rgb="FFD9EAD3"/>
        </patternFill>
      </fill>
    </dxf>
    <dxf>
      <font>
        <b val="0"/>
        <i val="0"/>
        <strike val="0"/>
      </font>
      <fill>
        <patternFill>
          <bgColor rgb="FFFFF2CC"/>
        </patternFill>
      </fill>
    </dxf>
    <dxf>
      <font>
        <color auto="1"/>
      </font>
      <fill>
        <patternFill>
          <bgColor rgb="FFD9EAD3"/>
        </patternFill>
      </fill>
    </dxf>
    <dxf>
      <fill>
        <patternFill>
          <bgColor rgb="FFF4CCCC"/>
        </patternFill>
      </fill>
    </dxf>
  </dxfs>
  <tableStyles count="0" defaultTableStyle="TableStyleMedium2" defaultPivotStyle="PivotStyleLight16"/>
  <colors>
    <mruColors>
      <color rgb="FF005EB8"/>
      <color rgb="FFE5EEF7"/>
      <color rgb="FFEBEBEB"/>
      <color rgb="FF7FAEDB"/>
      <color rgb="FFF4CCCC"/>
      <color rgb="FFFFF2CC"/>
      <color rgb="FFD9EAD3"/>
      <color rgb="FFCCDEF0"/>
      <color rgb="FFE0E0E0"/>
      <color rgb="FFB2CEE9"/>
    </mruColors>
  </color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912682</xdr:colOff>
      <xdr:row>42</xdr:row>
      <xdr:rowOff>64696</xdr:rowOff>
    </xdr:from>
    <xdr:to>
      <xdr:col>5</xdr:col>
      <xdr:colOff>301382</xdr:colOff>
      <xdr:row>49</xdr:row>
      <xdr:rowOff>185705</xdr:rowOff>
    </xdr:to>
    <xdr:pic>
      <xdr:nvPicPr>
        <xdr:cNvPr id="6" name="Picture 5">
          <a:extLst>
            <a:ext uri="{FF2B5EF4-FFF2-40B4-BE49-F238E27FC236}">
              <a16:creationId xmlns:a16="http://schemas.microsoft.com/office/drawing/2014/main" id="{BFE2BB0D-B1F2-4809-9FCC-19B63811DF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47682" y="10523520"/>
          <a:ext cx="6672990" cy="1729744"/>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abs.gov.au/statistics/classifications/osca-occupation-standard-classification-australia/2024-version-1-0/browse-classification/2/27/271/2711" TargetMode="External"/><Relationship Id="rId3" Type="http://schemas.openxmlformats.org/officeDocument/2006/relationships/hyperlink" Target="https://www.abs.gov.au/statistics/classifications/osca-occupation-standard-classification-australia/2024-version-1-0/browse-classification/2/27/271/2711/271133" TargetMode="External"/><Relationship Id="rId7" Type="http://schemas.openxmlformats.org/officeDocument/2006/relationships/hyperlink" Target="https://www.abs.gov.au/statistics/classifications/osca-occupation-standard-classification-australia/2024-version-1-0/browse-classification/2/27/271/2711/271137" TargetMode="External"/><Relationship Id="rId2" Type="http://schemas.openxmlformats.org/officeDocument/2006/relationships/hyperlink" Target="https://www.abs.gov.au/statistics/classifications/osca-occupation-standard-classification-australia/2024-version-1-0/browse-classification/2/27/271/2711/271132" TargetMode="External"/><Relationship Id="rId1" Type="http://schemas.openxmlformats.org/officeDocument/2006/relationships/hyperlink" Target="https://www.abs.gov.au/statistics/classifications/osca-occupation-standard-classification-australia/2024-version-1-0/browse-classification/2/27/271/2711/271131" TargetMode="External"/><Relationship Id="rId6" Type="http://schemas.openxmlformats.org/officeDocument/2006/relationships/hyperlink" Target="https://www.abs.gov.au/statistics/classifications/osca-occupation-standard-classification-australia/2024-version-1-0/browse-classification/2/27/271/2711/271136" TargetMode="External"/><Relationship Id="rId5" Type="http://schemas.openxmlformats.org/officeDocument/2006/relationships/hyperlink" Target="https://www.abs.gov.au/statistics/classifications/osca-occupation-standard-classification-australia/2024-version-1-0/browse-classification/2/27/271/2711/271135" TargetMode="External"/><Relationship Id="rId10" Type="http://schemas.openxmlformats.org/officeDocument/2006/relationships/drawing" Target="../drawings/drawing1.xml"/><Relationship Id="rId4" Type="http://schemas.openxmlformats.org/officeDocument/2006/relationships/hyperlink" Target="https://www.abs.gov.au/statistics/classifications/osca-occupation-standard-classification-australia/2024-version-1-0/browse-classification/2/27/271/2711/271134"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forgov.qld.gov.au/information-technology/queensland-government-enterprise-architecture-qgea/qgea-directions-and-guidance/qgea-policies-standards-and-guidelines/essential-eight-guideline"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8FD2A-2A2B-4B5A-A294-97A955F2048C}">
  <sheetPr codeName="Sheet2">
    <tabColor rgb="FF005EB8"/>
  </sheetPr>
  <dimension ref="A1:G38"/>
  <sheetViews>
    <sheetView showGridLines="0" tabSelected="1" zoomScaleNormal="100" zoomScalePageLayoutView="85" workbookViewId="0">
      <selection activeCell="I4" sqref="I4"/>
      <extLst>
        <ext xmlns:xlsdti="http://schemas.microsoft.com/office/spreadsheetml/2023/showDataTypeIcons" uri="{77bfe23e-c014-4d31-8a63-9c772dbf06b6}">
          <xlsdti:showDataTypeIcons visible="0"/>
        </ext>
      </extLst>
    </sheetView>
  </sheetViews>
  <sheetFormatPr defaultColWidth="8.88671875" defaultRowHeight="18" x14ac:dyDescent="0.5"/>
  <cols>
    <col min="1" max="1" width="8.88671875" style="1"/>
    <col min="2" max="2" width="36.44140625" style="1" customWidth="1"/>
    <col min="3" max="6" width="21.88671875" style="1" customWidth="1"/>
    <col min="7" max="16384" width="8.88671875" style="1"/>
  </cols>
  <sheetData>
    <row r="1" spans="1:7" ht="33" x14ac:dyDescent="0.9">
      <c r="A1" s="218" t="s">
        <v>0</v>
      </c>
      <c r="B1" s="218"/>
      <c r="C1" s="218"/>
      <c r="D1" s="218"/>
      <c r="E1" s="218"/>
      <c r="F1" s="218"/>
      <c r="G1" s="218"/>
    </row>
    <row r="2" spans="1:7" ht="20.100000000000001" customHeight="1" x14ac:dyDescent="0.5"/>
    <row r="3" spans="1:7" ht="20.100000000000001" customHeight="1" x14ac:dyDescent="0.55000000000000004">
      <c r="B3" s="226" t="s">
        <v>1</v>
      </c>
      <c r="C3" s="227"/>
      <c r="D3" s="227"/>
      <c r="E3" s="227"/>
      <c r="F3" s="228"/>
    </row>
    <row r="4" spans="1:7" ht="20.100000000000001" customHeight="1" x14ac:dyDescent="0.55000000000000004">
      <c r="B4" s="229" t="s">
        <v>2</v>
      </c>
      <c r="C4" s="230"/>
      <c r="D4" s="230"/>
      <c r="E4" s="230"/>
      <c r="F4" s="231"/>
    </row>
    <row r="5" spans="1:7" ht="20.100000000000001" customHeight="1" x14ac:dyDescent="0.55000000000000004">
      <c r="B5" s="229" t="s">
        <v>3</v>
      </c>
      <c r="C5" s="230"/>
      <c r="D5" s="230"/>
      <c r="E5" s="230"/>
      <c r="F5" s="231"/>
    </row>
    <row r="6" spans="1:7" ht="20.100000000000001" customHeight="1" x14ac:dyDescent="0.55000000000000004">
      <c r="B6" s="229" t="s">
        <v>4</v>
      </c>
      <c r="C6" s="230"/>
      <c r="D6" s="230"/>
      <c r="E6" s="230"/>
      <c r="F6" s="231"/>
    </row>
    <row r="7" spans="1:7" ht="20.100000000000001" customHeight="1" x14ac:dyDescent="0.55000000000000004">
      <c r="B7" s="234" t="s">
        <v>5</v>
      </c>
      <c r="C7" s="235"/>
      <c r="D7" s="236"/>
      <c r="E7" s="236"/>
      <c r="F7" s="237"/>
    </row>
    <row r="8" spans="1:7" x14ac:dyDescent="0.5">
      <c r="B8" s="220" t="s">
        <v>6</v>
      </c>
      <c r="C8" s="221"/>
      <c r="D8" s="221"/>
      <c r="E8" s="221"/>
      <c r="F8" s="222"/>
    </row>
    <row r="9" spans="1:7" x14ac:dyDescent="0.5">
      <c r="B9" s="223"/>
      <c r="C9" s="224"/>
      <c r="D9" s="224"/>
      <c r="E9" s="224"/>
      <c r="F9" s="225"/>
    </row>
    <row r="10" spans="1:7" x14ac:dyDescent="0.5">
      <c r="B10"/>
      <c r="C10"/>
    </row>
    <row r="11" spans="1:7" ht="19.8" x14ac:dyDescent="0.5">
      <c r="B11" s="56" t="s">
        <v>7</v>
      </c>
      <c r="C11" s="211"/>
      <c r="D11" s="212"/>
      <c r="E11" s="212"/>
      <c r="F11" s="213"/>
    </row>
    <row r="12" spans="1:7" ht="19.8" x14ac:dyDescent="0.5">
      <c r="B12" s="56" t="s">
        <v>8</v>
      </c>
      <c r="C12" s="211"/>
      <c r="D12" s="212"/>
      <c r="E12" s="212"/>
      <c r="F12" s="213"/>
    </row>
    <row r="13" spans="1:7" ht="19.8" x14ac:dyDescent="0.5">
      <c r="B13" s="56" t="s">
        <v>9</v>
      </c>
      <c r="C13" s="241">
        <v>2026</v>
      </c>
      <c r="D13" s="242"/>
      <c r="E13" s="242"/>
      <c r="F13" s="243"/>
    </row>
    <row r="14" spans="1:7" ht="19.8" x14ac:dyDescent="0.5">
      <c r="B14" s="57" t="s">
        <v>10</v>
      </c>
      <c r="C14" s="214"/>
      <c r="D14" s="215"/>
      <c r="E14" s="215"/>
      <c r="F14" s="216"/>
    </row>
    <row r="15" spans="1:7" ht="19.8" x14ac:dyDescent="0.5">
      <c r="B15" s="57" t="s">
        <v>11</v>
      </c>
      <c r="C15" s="214"/>
      <c r="D15" s="215"/>
      <c r="E15" s="215"/>
      <c r="F15" s="216"/>
    </row>
    <row r="16" spans="1:7" ht="19.8" x14ac:dyDescent="0.5">
      <c r="B16" s="2"/>
      <c r="C16" s="2"/>
    </row>
    <row r="17" spans="2:6" ht="19.8" x14ac:dyDescent="0.5">
      <c r="B17" s="239" t="s">
        <v>12</v>
      </c>
      <c r="C17" s="217" t="s">
        <v>13</v>
      </c>
      <c r="D17" s="217"/>
      <c r="E17" s="240" t="s">
        <v>14</v>
      </c>
      <c r="F17" s="240"/>
    </row>
    <row r="18" spans="2:6" x14ac:dyDescent="0.5">
      <c r="B18" s="239"/>
      <c r="C18" s="58" t="s">
        <v>15</v>
      </c>
      <c r="D18" s="59" t="s">
        <v>16</v>
      </c>
      <c r="E18" s="58" t="s">
        <v>15</v>
      </c>
      <c r="F18" s="59" t="s">
        <v>16</v>
      </c>
    </row>
    <row r="19" spans="2:6" ht="34.799999999999997" x14ac:dyDescent="0.5">
      <c r="B19" s="87" t="s">
        <v>17</v>
      </c>
      <c r="C19" s="207"/>
      <c r="D19" s="206"/>
      <c r="E19" s="206" t="s">
        <v>18</v>
      </c>
      <c r="F19" s="206"/>
    </row>
    <row r="20" spans="2:6" ht="34.799999999999997" x14ac:dyDescent="0.5">
      <c r="B20" s="87" t="s">
        <v>19</v>
      </c>
      <c r="C20" s="207"/>
      <c r="D20" s="206"/>
      <c r="E20" s="206"/>
      <c r="F20" s="206"/>
    </row>
    <row r="21" spans="2:6" x14ac:dyDescent="0.5">
      <c r="B21" s="87" t="s">
        <v>20</v>
      </c>
      <c r="C21" s="207"/>
      <c r="D21" s="206"/>
      <c r="E21" s="206"/>
      <c r="F21" s="206"/>
    </row>
    <row r="22" spans="2:6" x14ac:dyDescent="0.5">
      <c r="B22" s="87" t="s">
        <v>21</v>
      </c>
      <c r="C22" s="207"/>
      <c r="D22" s="206"/>
      <c r="E22" s="206"/>
      <c r="F22" s="206"/>
    </row>
    <row r="23" spans="2:6" x14ac:dyDescent="0.5">
      <c r="B23" s="87" t="s">
        <v>22</v>
      </c>
      <c r="C23" s="207"/>
      <c r="D23" s="206"/>
      <c r="E23" s="206"/>
      <c r="F23" s="206"/>
    </row>
    <row r="24" spans="2:6" x14ac:dyDescent="0.5">
      <c r="B24" s="87" t="s">
        <v>23</v>
      </c>
      <c r="C24" s="207"/>
      <c r="D24" s="206"/>
      <c r="E24" s="206"/>
      <c r="F24" s="206"/>
    </row>
    <row r="25" spans="2:6" x14ac:dyDescent="0.5">
      <c r="B25" s="87" t="s">
        <v>24</v>
      </c>
      <c r="C25" s="207"/>
      <c r="D25" s="206"/>
      <c r="E25" s="206"/>
      <c r="F25" s="206"/>
    </row>
    <row r="26" spans="2:6" ht="19.8" x14ac:dyDescent="0.5">
      <c r="B26" s="2"/>
      <c r="C26" s="2"/>
    </row>
    <row r="27" spans="2:6" ht="44.1" customHeight="1" x14ac:dyDescent="0.5">
      <c r="B27" s="57" t="s">
        <v>25</v>
      </c>
      <c r="C27" s="238"/>
      <c r="D27" s="238"/>
      <c r="E27" s="238"/>
      <c r="F27" s="238"/>
    </row>
    <row r="30" spans="2:6" ht="19.8" x14ac:dyDescent="0.55000000000000004">
      <c r="B30" s="232" t="s">
        <v>26</v>
      </c>
      <c r="C30" s="232"/>
      <c r="D30" s="232"/>
      <c r="E30" s="232"/>
      <c r="F30" s="232"/>
    </row>
    <row r="31" spans="2:6" ht="19.8" x14ac:dyDescent="0.55000000000000004">
      <c r="B31" s="233" t="s">
        <v>27</v>
      </c>
      <c r="C31" s="233"/>
      <c r="D31" s="233"/>
      <c r="E31" s="233"/>
      <c r="F31" s="233"/>
    </row>
    <row r="32" spans="2:6" ht="19.8" x14ac:dyDescent="0.55000000000000004">
      <c r="B32" s="46"/>
      <c r="C32" s="46"/>
      <c r="D32" s="46"/>
      <c r="E32" s="46"/>
      <c r="F32" s="46"/>
    </row>
    <row r="33" spans="2:6" ht="19.8" x14ac:dyDescent="0.55000000000000004">
      <c r="B33" s="46"/>
      <c r="C33" s="46"/>
      <c r="D33" s="46"/>
      <c r="E33" s="46"/>
      <c r="F33" s="46"/>
    </row>
    <row r="35" spans="2:6" ht="18" customHeight="1" x14ac:dyDescent="0.5">
      <c r="B35" s="219" t="s">
        <v>28</v>
      </c>
      <c r="C35" s="219"/>
      <c r="D35" s="219"/>
      <c r="E35" s="219"/>
      <c r="F35" s="219"/>
    </row>
    <row r="36" spans="2:6" ht="18" customHeight="1" x14ac:dyDescent="0.5">
      <c r="B36" s="219"/>
      <c r="C36" s="219"/>
      <c r="D36" s="219"/>
      <c r="E36" s="219"/>
      <c r="F36" s="219"/>
    </row>
    <row r="37" spans="2:6" ht="18" customHeight="1" x14ac:dyDescent="0.5">
      <c r="B37" s="47"/>
      <c r="C37" s="47"/>
      <c r="D37" s="47"/>
      <c r="E37" s="47"/>
      <c r="F37" s="47"/>
    </row>
    <row r="38" spans="2:6" ht="18" customHeight="1" x14ac:dyDescent="0.5">
      <c r="B38" s="47"/>
      <c r="C38" s="47"/>
      <c r="D38" s="47"/>
      <c r="E38" s="47"/>
      <c r="F38" s="47"/>
    </row>
  </sheetData>
  <sheetProtection algorithmName="SHA-512" hashValue="6CgwXO92l7yd4YFfBz9xaKb3VVOFCGA4eIeUxjl4niFeFEySeqANrgCAasMOWyac0uDBSRihor/8xqeItQrqhQ==" saltValue="3VLvz6hb9lEitTeQYFh6qQ==" spinCount="100000" sheet="1" formatCells="0" formatColumns="0" formatRows="0" insertColumns="0" insertRows="0" insertHyperlinks="0" deleteColumns="0" deleteRows="0" sort="0" autoFilter="0" pivotTables="0"/>
  <protectedRanges>
    <protectedRange sqref="C13 D11:D12 D14:D15" name="Range1"/>
  </protectedRanges>
  <mergeCells count="19">
    <mergeCell ref="B35:F36"/>
    <mergeCell ref="B8:F9"/>
    <mergeCell ref="B3:F3"/>
    <mergeCell ref="B4:F4"/>
    <mergeCell ref="B30:F30"/>
    <mergeCell ref="B31:F31"/>
    <mergeCell ref="B7:F7"/>
    <mergeCell ref="B5:F5"/>
    <mergeCell ref="C27:F27"/>
    <mergeCell ref="B6:F6"/>
    <mergeCell ref="B17:B18"/>
    <mergeCell ref="E17:F17"/>
    <mergeCell ref="C13:F13"/>
    <mergeCell ref="C12:F12"/>
    <mergeCell ref="C11:F11"/>
    <mergeCell ref="C14:F14"/>
    <mergeCell ref="C15:F15"/>
    <mergeCell ref="C17:D17"/>
    <mergeCell ref="A1:G1"/>
  </mergeCells>
  <dataValidations count="8">
    <dataValidation allowBlank="1" showInputMessage="1" showErrorMessage="1" prompt="2711 Cyber Security Professionals classifications from OSCA - Occupation Standard Classification for Australia, Australian Bureau of Statistics " sqref="B17:B18" xr:uid="{2AE8E320-2035-43AA-94F6-9AF1D9AF59AA}"/>
    <dataValidation allowBlank="1" showInputMessage="1" showErrorMessage="1" prompt="Approximate number of FTE during the financial year that were allocated to cyber security professionals. Both in the public sector and as contingent labour. " sqref="C17:D17" xr:uid="{00A4FAC5-4264-40D5-B4EA-4D5CEFA0A7E3}"/>
    <dataValidation allowBlank="1" showInputMessage="1" showErrorMessage="1" prompt="Approximate percentage of the FTE's daily role spent on the cyber security role. Both in the public sector and as contingent labour. Record for each FTE as #, #, # etc. " sqref="E17:F17" xr:uid="{A39F6E89-52BF-4DA0-ACAB-5E896C4FF1AD}"/>
    <dataValidation allowBlank="1" showInputMessage="1" showErrorMessage="1" prompt="Queensland public sector staff are employed under the Public Sector Act 2022 to deliver public services and support government operations and may include permanent, temporary or casual employees." sqref="C18 E18" xr:uid="{16849003-94DC-4D34-B1E7-229EC48934F7}"/>
    <dataValidation allowBlank="1" showInputMessage="1" showErrorMessage="1" prompt="Contingent labour refers to temporary workers engaged by the Queensland Government through third-party providers or as contractors to address short-term needs or provide specialised expertise." sqref="D18 F18" xr:uid="{E10EF137-9C56-4728-8FB4-56BEC8A319E8}"/>
    <dataValidation type="whole" allowBlank="1" showInputMessage="1" showErrorMessage="1" errorTitle="Input Error" error="Please provide a valid whole number that is 0 or above" sqref="C19:F25" xr:uid="{18D110B9-63F1-4DAD-8766-D26F8EE7ED6F}">
      <formula1>0</formula1>
      <formula2>100</formula2>
    </dataValidation>
    <dataValidation type="textLength" allowBlank="1" showInputMessage="1" showErrorMessage="1" sqref="C11:F11" xr:uid="{4DF505F9-4DF7-4102-8EAA-F23DEA36D482}">
      <formula1>3</formula1>
      <formula2>150</formula2>
    </dataValidation>
    <dataValidation type="whole" allowBlank="1" showInputMessage="1" showErrorMessage="1" errorTitle="Error" error="Please provide a whole number" sqref="C14:F15" xr:uid="{14E4478D-8C7A-45C9-BFFE-CF8326BC5C16}">
      <formula1>1</formula1>
      <formula2>1000</formula2>
    </dataValidation>
  </dataValidations>
  <hyperlinks>
    <hyperlink ref="B19" r:id="rId1" display="https://www.abs.gov.au/statistics/classifications/osca-occupation-standard-classification-australia/2024-version-1-0/browse-classification/2/27/271/2711/271131" xr:uid="{2AE1B280-5483-4554-B615-E439943ED5E4}"/>
    <hyperlink ref="B20" r:id="rId2" display="https://www.abs.gov.au/statistics/classifications/osca-occupation-standard-classification-australia/2024-version-1-0/browse-classification/2/27/271/2711/271132" xr:uid="{D7C2D179-F2AC-4AE9-9A45-182A0859E472}"/>
    <hyperlink ref="B21" r:id="rId3" display="https://www.abs.gov.au/statistics/classifications/osca-occupation-standard-classification-australia/2024-version-1-0/browse-classification/2/27/271/2711/271133" xr:uid="{4D3701FD-ED29-4DBE-8800-D7C2BF1521B4}"/>
    <hyperlink ref="B22" r:id="rId4" display="https://www.abs.gov.au/statistics/classifications/osca-occupation-standard-classification-australia/2024-version-1-0/browse-classification/2/27/271/2711/271134" xr:uid="{BF701B96-7522-4310-97AE-E792B7AAF6F2}"/>
    <hyperlink ref="B23" r:id="rId5" display="https://www.abs.gov.au/statistics/classifications/osca-occupation-standard-classification-australia/2024-version-1-0/browse-classification/2/27/271/2711/271135" xr:uid="{775B427D-2DBB-4309-9BFC-02D408F7078A}"/>
    <hyperlink ref="B24" r:id="rId6" display="https://www.abs.gov.au/statistics/classifications/osca-occupation-standard-classification-australia/2024-version-1-0/browse-classification/2/27/271/2711/271136" xr:uid="{B53360DE-AAE5-450A-8F5D-B9DB337744B8}"/>
    <hyperlink ref="B25" r:id="rId7" display="https://www.abs.gov.au/statistics/classifications/osca-occupation-standard-classification-australia/2024-version-1-0/browse-classification/2/27/271/2711/271137" xr:uid="{992D7227-DBCF-4722-B4B8-4E5BFB12CA2D}"/>
    <hyperlink ref="B7:F7" r:id="rId8" display="• Cyber security professional descriptions as per Australian Bureau of Statistics." xr:uid="{F862EBDB-1E21-4A22-8855-BDFDE2598CA2}"/>
  </hyperlinks>
  <pageMargins left="0.23622047244094491" right="0.23622047244094491" top="0.74803149606299213" bottom="0.74803149606299213" header="0.31496062992125984" footer="0.31496062992125984"/>
  <pageSetup paperSize="9" scale="70" fitToHeight="0" orientation="portrait" r:id="rId9"/>
  <headerFooter>
    <oddHeader>&amp;CIS18</oddHeader>
    <oddFooter>&amp;L&amp;"Noto Sans,Regular"&amp;F&amp;C&amp;"Noto Sans,Regular"&amp;A&amp;R&amp;"Noto Sans,Regular"Page &amp;P
&amp;D &amp;T</oddFooter>
  </headerFooter>
  <drawing r:id="rId10"/>
  <extLst>
    <ext xmlns:x14="http://schemas.microsoft.com/office/spreadsheetml/2009/9/main" uri="{CCE6A557-97BC-4b89-ADB6-D9C93CAAB3DF}">
      <x14:dataValidations xmlns:xm="http://schemas.microsoft.com/office/excel/2006/main" count="2">
        <x14:dataValidation type="list" allowBlank="1" showInputMessage="1" showErrorMessage="1" xr:uid="{DEBA0F20-5F03-42BE-BFFE-4BFFB65D9028}">
          <x14:formula1>
            <xm:f>'Template data'!$B$64:$B$68</xm:f>
          </x14:formula1>
          <xm:sqref>C12:F12</xm:sqref>
        </x14:dataValidation>
        <x14:dataValidation type="list" allowBlank="1" showInputMessage="1" showErrorMessage="1" xr:uid="{79380194-00DE-4528-91C8-DF819196F142}">
          <x14:formula1>
            <xm:f>'Template data'!$B$71:$B$73</xm:f>
          </x14:formula1>
          <xm:sqref>C27:F27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311AC-8489-4E64-8C0C-C7AB5D009174}">
  <sheetPr codeName="Sheet1">
    <tabColor rgb="FF005EB8"/>
  </sheetPr>
  <dimension ref="A1:J136"/>
  <sheetViews>
    <sheetView showGridLines="0" topLeftCell="A25" zoomScale="70" zoomScaleNormal="70" zoomScalePageLayoutView="55" workbookViewId="0">
      <selection activeCell="G34" sqref="G34"/>
    </sheetView>
  </sheetViews>
  <sheetFormatPr defaultColWidth="8.88671875" defaultRowHeight="18" x14ac:dyDescent="0.5"/>
  <cols>
    <col min="1" max="1" width="17.109375" style="1" customWidth="1"/>
    <col min="2" max="2" width="20.5546875" style="1" customWidth="1"/>
    <col min="3" max="3" width="69" style="1" bestFit="1" customWidth="1"/>
    <col min="4" max="4" width="11.44140625" style="1" customWidth="1"/>
    <col min="5" max="8" width="10.5546875" style="1" customWidth="1"/>
    <col min="9" max="9" width="8.88671875" style="1"/>
    <col min="10" max="10" width="29.88671875" style="1" customWidth="1"/>
    <col min="11" max="16384" width="8.88671875" style="1"/>
  </cols>
  <sheetData>
    <row r="1" spans="1:10" ht="29.1" customHeight="1" x14ac:dyDescent="0.5">
      <c r="A1" s="259" t="s">
        <v>29</v>
      </c>
      <c r="B1" s="259"/>
      <c r="C1" s="259"/>
      <c r="D1" s="259"/>
      <c r="E1" s="259"/>
      <c r="F1" s="259"/>
      <c r="G1" s="259"/>
      <c r="H1" s="259"/>
      <c r="I1" s="259"/>
      <c r="J1" s="259"/>
    </row>
    <row r="2" spans="1:10" ht="13.35" customHeight="1" thickBot="1" x14ac:dyDescent="0.55000000000000004">
      <c r="A2" s="3"/>
      <c r="B2" s="4"/>
      <c r="C2" s="3"/>
      <c r="D2" s="3"/>
      <c r="E2" s="3"/>
      <c r="F2" s="3"/>
      <c r="G2" s="3"/>
      <c r="H2" s="3"/>
    </row>
    <row r="3" spans="1:10" ht="20.399999999999999" customHeight="1" thickBot="1" x14ac:dyDescent="0.6">
      <c r="A3" s="226" t="s">
        <v>30</v>
      </c>
      <c r="B3" s="227"/>
      <c r="C3" s="227"/>
      <c r="D3" s="228"/>
      <c r="E3" s="6"/>
      <c r="F3" s="261" t="s">
        <v>31</v>
      </c>
      <c r="G3" s="262"/>
      <c r="H3" s="262"/>
      <c r="I3" s="263"/>
      <c r="J3" s="50"/>
    </row>
    <row r="4" spans="1:10" ht="20.399999999999999" thickBot="1" x14ac:dyDescent="0.6">
      <c r="A4" s="229" t="s">
        <v>32</v>
      </c>
      <c r="B4" s="230"/>
      <c r="C4" s="230"/>
      <c r="D4" s="231"/>
      <c r="F4" s="8" t="s">
        <v>33</v>
      </c>
      <c r="G4" s="9" t="s">
        <v>34</v>
      </c>
      <c r="H4" s="10" t="s">
        <v>35</v>
      </c>
      <c r="I4" s="11" t="s">
        <v>36</v>
      </c>
    </row>
    <row r="5" spans="1:10" ht="18.600000000000001" customHeight="1" x14ac:dyDescent="0.5">
      <c r="A5" s="264" t="s">
        <v>37</v>
      </c>
      <c r="B5" s="265"/>
      <c r="C5" s="265"/>
      <c r="D5" s="266"/>
      <c r="F5" s="267">
        <f>SUM(F14:F136)</f>
        <v>0</v>
      </c>
      <c r="G5" s="270">
        <f t="shared" ref="G5:I5" si="0">SUM(G14:G136)</f>
        <v>0</v>
      </c>
      <c r="H5" s="273">
        <f t="shared" si="0"/>
        <v>0</v>
      </c>
      <c r="I5" s="276">
        <f t="shared" si="0"/>
        <v>0</v>
      </c>
    </row>
    <row r="6" spans="1:10" ht="18.600000000000001" customHeight="1" x14ac:dyDescent="0.5">
      <c r="A6" s="264" t="s">
        <v>38</v>
      </c>
      <c r="B6" s="265"/>
      <c r="C6" s="265"/>
      <c r="D6" s="266"/>
      <c r="F6" s="268"/>
      <c r="G6" s="271"/>
      <c r="H6" s="274"/>
      <c r="I6" s="277"/>
    </row>
    <row r="7" spans="1:10" ht="20.399999999999999" customHeight="1" thickBot="1" x14ac:dyDescent="0.55000000000000004">
      <c r="A7" s="281" t="s">
        <v>39</v>
      </c>
      <c r="B7" s="282"/>
      <c r="C7" s="282"/>
      <c r="D7" s="283"/>
      <c r="F7" s="269"/>
      <c r="G7" s="272"/>
      <c r="H7" s="275"/>
      <c r="I7" s="278"/>
    </row>
    <row r="8" spans="1:10" ht="20.399999999999999" customHeight="1" x14ac:dyDescent="0.5">
      <c r="A8" s="20"/>
      <c r="B8" s="20"/>
      <c r="C8" s="20"/>
      <c r="D8" s="20"/>
      <c r="F8" s="49"/>
      <c r="G8" s="49"/>
      <c r="H8" s="49"/>
      <c r="I8" s="49"/>
    </row>
    <row r="9" spans="1:10" ht="44.1" customHeight="1" x14ac:dyDescent="0.5">
      <c r="A9" s="20"/>
      <c r="B9" s="52" t="s">
        <v>40</v>
      </c>
      <c r="C9" s="244"/>
      <c r="D9" s="244"/>
      <c r="E9" s="244"/>
      <c r="F9" s="244"/>
      <c r="G9" s="244"/>
      <c r="H9" s="244"/>
      <c r="I9" s="244"/>
    </row>
    <row r="10" spans="1:10" ht="29.1" customHeight="1" x14ac:dyDescent="0.5">
      <c r="A10" s="20"/>
      <c r="B10" s="52" t="s">
        <v>41</v>
      </c>
      <c r="C10" s="244"/>
      <c r="D10" s="244"/>
      <c r="E10" s="244"/>
      <c r="F10" s="244"/>
      <c r="G10" s="244"/>
      <c r="H10" s="244"/>
      <c r="I10" s="244"/>
    </row>
    <row r="11" spans="1:10" ht="15" customHeight="1" thickBot="1" x14ac:dyDescent="0.55000000000000004"/>
    <row r="12" spans="1:10" ht="20.100000000000001" customHeight="1" thickBot="1" x14ac:dyDescent="0.55000000000000004">
      <c r="A12" s="280" t="s">
        <v>42</v>
      </c>
      <c r="B12" s="280" t="s">
        <v>43</v>
      </c>
      <c r="C12" s="280" t="s">
        <v>44</v>
      </c>
      <c r="D12" s="280" t="s">
        <v>45</v>
      </c>
      <c r="E12" s="252" t="s">
        <v>46</v>
      </c>
      <c r="F12" s="254" t="s">
        <v>47</v>
      </c>
      <c r="G12" s="254"/>
      <c r="H12" s="254"/>
      <c r="I12" s="254"/>
      <c r="J12" s="252" t="s">
        <v>48</v>
      </c>
    </row>
    <row r="13" spans="1:10" ht="35.4" customHeight="1" thickBot="1" x14ac:dyDescent="0.55000000000000004">
      <c r="A13" s="280"/>
      <c r="B13" s="280"/>
      <c r="C13" s="280"/>
      <c r="D13" s="280"/>
      <c r="E13" s="258"/>
      <c r="F13" s="5" t="s">
        <v>33</v>
      </c>
      <c r="G13" s="5" t="s">
        <v>34</v>
      </c>
      <c r="H13" s="5" t="s">
        <v>35</v>
      </c>
      <c r="I13" s="5" t="s">
        <v>36</v>
      </c>
      <c r="J13" s="253"/>
    </row>
    <row r="14" spans="1:10" ht="17.100000000000001" customHeight="1" x14ac:dyDescent="0.5">
      <c r="A14" s="89" t="s">
        <v>49</v>
      </c>
      <c r="B14" s="248" t="s">
        <v>50</v>
      </c>
      <c r="C14" s="90" t="s">
        <v>51</v>
      </c>
      <c r="D14" s="91">
        <v>4.0999999999999996</v>
      </c>
      <c r="E14" s="117"/>
      <c r="F14" s="118"/>
      <c r="G14" s="119"/>
      <c r="H14" s="119"/>
      <c r="I14" s="120"/>
      <c r="J14" s="121"/>
    </row>
    <row r="15" spans="1:10" ht="17.100000000000001" customHeight="1" x14ac:dyDescent="0.5">
      <c r="A15" s="92" t="s">
        <v>49</v>
      </c>
      <c r="B15" s="249"/>
      <c r="C15" s="93" t="s">
        <v>52</v>
      </c>
      <c r="D15" s="94">
        <v>4.2</v>
      </c>
      <c r="E15" s="122"/>
      <c r="F15" s="123"/>
      <c r="G15" s="124"/>
      <c r="H15" s="124"/>
      <c r="I15" s="125"/>
      <c r="J15" s="126"/>
    </row>
    <row r="16" spans="1:10" ht="17.100000000000001" customHeight="1" x14ac:dyDescent="0.5">
      <c r="A16" s="92" t="s">
        <v>49</v>
      </c>
      <c r="B16" s="249"/>
      <c r="C16" s="95" t="s">
        <v>53</v>
      </c>
      <c r="D16" s="94">
        <v>4.3</v>
      </c>
      <c r="E16" s="122"/>
      <c r="F16" s="123"/>
      <c r="G16" s="124"/>
      <c r="H16" s="124"/>
      <c r="I16" s="125"/>
      <c r="J16" s="126"/>
    </row>
    <row r="17" spans="1:10" ht="17.100000000000001" customHeight="1" thickBot="1" x14ac:dyDescent="0.55000000000000004">
      <c r="A17" s="96" t="s">
        <v>49</v>
      </c>
      <c r="B17" s="250"/>
      <c r="C17" s="97" t="s">
        <v>54</v>
      </c>
      <c r="D17" s="98">
        <v>4.4000000000000004</v>
      </c>
      <c r="E17" s="127"/>
      <c r="F17" s="128"/>
      <c r="G17" s="129"/>
      <c r="H17" s="129"/>
      <c r="I17" s="130"/>
      <c r="J17" s="131"/>
    </row>
    <row r="18" spans="1:10" ht="17.100000000000001" customHeight="1" x14ac:dyDescent="0.5">
      <c r="A18" s="99" t="s">
        <v>49</v>
      </c>
      <c r="B18" s="248" t="s">
        <v>55</v>
      </c>
      <c r="C18" s="100" t="s">
        <v>56</v>
      </c>
      <c r="D18" s="91">
        <v>5.0999999999999996</v>
      </c>
      <c r="E18" s="117"/>
      <c r="F18" s="132"/>
      <c r="G18" s="133"/>
      <c r="H18" s="133"/>
      <c r="I18" s="134"/>
      <c r="J18" s="135"/>
    </row>
    <row r="19" spans="1:10" ht="17.100000000000001" customHeight="1" x14ac:dyDescent="0.5">
      <c r="A19" s="92" t="s">
        <v>49</v>
      </c>
      <c r="B19" s="249"/>
      <c r="C19" s="93" t="s">
        <v>57</v>
      </c>
      <c r="D19" s="94">
        <v>5.2</v>
      </c>
      <c r="E19" s="122"/>
      <c r="F19" s="123"/>
      <c r="G19" s="124"/>
      <c r="H19" s="124"/>
      <c r="I19" s="125"/>
      <c r="J19" s="126"/>
    </row>
    <row r="20" spans="1:10" ht="17.100000000000001" customHeight="1" thickBot="1" x14ac:dyDescent="0.55000000000000004">
      <c r="A20" s="92" t="s">
        <v>49</v>
      </c>
      <c r="B20" s="251"/>
      <c r="C20" s="95" t="s">
        <v>58</v>
      </c>
      <c r="D20" s="101">
        <v>5.3</v>
      </c>
      <c r="E20" s="136"/>
      <c r="F20" s="128"/>
      <c r="G20" s="129"/>
      <c r="H20" s="129"/>
      <c r="I20" s="130"/>
      <c r="J20" s="137"/>
    </row>
    <row r="21" spans="1:10" ht="17.100000000000001" customHeight="1" x14ac:dyDescent="0.5">
      <c r="A21" s="89" t="s">
        <v>49</v>
      </c>
      <c r="B21" s="248" t="s">
        <v>59</v>
      </c>
      <c r="C21" s="100" t="s">
        <v>60</v>
      </c>
      <c r="D21" s="91" t="s">
        <v>61</v>
      </c>
      <c r="E21" s="117"/>
      <c r="F21" s="132"/>
      <c r="G21" s="133"/>
      <c r="H21" s="133"/>
      <c r="I21" s="134"/>
      <c r="J21" s="121"/>
    </row>
    <row r="22" spans="1:10" ht="17.100000000000001" customHeight="1" x14ac:dyDescent="0.5">
      <c r="A22" s="92" t="s">
        <v>49</v>
      </c>
      <c r="B22" s="249"/>
      <c r="C22" s="95" t="s">
        <v>62</v>
      </c>
      <c r="D22" s="94" t="s">
        <v>63</v>
      </c>
      <c r="E22" s="122"/>
      <c r="F22" s="123"/>
      <c r="G22" s="124"/>
      <c r="H22" s="124"/>
      <c r="I22" s="125"/>
      <c r="J22" s="126"/>
    </row>
    <row r="23" spans="1:10" ht="17.100000000000001" customHeight="1" x14ac:dyDescent="0.5">
      <c r="A23" s="92" t="s">
        <v>49</v>
      </c>
      <c r="B23" s="249"/>
      <c r="C23" s="93" t="s">
        <v>64</v>
      </c>
      <c r="D23" s="94" t="s">
        <v>65</v>
      </c>
      <c r="E23" s="122"/>
      <c r="F23" s="123"/>
      <c r="G23" s="124"/>
      <c r="H23" s="124"/>
      <c r="I23" s="125"/>
      <c r="J23" s="126"/>
    </row>
    <row r="24" spans="1:10" ht="17.100000000000001" customHeight="1" x14ac:dyDescent="0.5">
      <c r="A24" s="92" t="s">
        <v>49</v>
      </c>
      <c r="B24" s="249"/>
      <c r="C24" s="102" t="s">
        <v>66</v>
      </c>
      <c r="D24" s="94">
        <v>6.2</v>
      </c>
      <c r="E24" s="122"/>
      <c r="F24" s="123"/>
      <c r="G24" s="124"/>
      <c r="H24" s="124"/>
      <c r="I24" s="125"/>
      <c r="J24" s="126"/>
    </row>
    <row r="25" spans="1:10" ht="17.100000000000001" customHeight="1" thickBot="1" x14ac:dyDescent="0.55000000000000004">
      <c r="A25" s="96" t="s">
        <v>49</v>
      </c>
      <c r="B25" s="250"/>
      <c r="C25" s="97" t="s">
        <v>67</v>
      </c>
      <c r="D25" s="98">
        <v>6.3</v>
      </c>
      <c r="E25" s="127"/>
      <c r="F25" s="128"/>
      <c r="G25" s="129"/>
      <c r="H25" s="129"/>
      <c r="I25" s="130"/>
      <c r="J25" s="131"/>
    </row>
    <row r="26" spans="1:10" ht="17.100000000000001" customHeight="1" x14ac:dyDescent="0.5">
      <c r="A26" s="99" t="s">
        <v>49</v>
      </c>
      <c r="B26" s="248" t="s">
        <v>68</v>
      </c>
      <c r="C26" s="100" t="s">
        <v>69</v>
      </c>
      <c r="D26" s="91">
        <v>7.1</v>
      </c>
      <c r="E26" s="117"/>
      <c r="F26" s="132"/>
      <c r="G26" s="133"/>
      <c r="H26" s="133"/>
      <c r="I26" s="134"/>
      <c r="J26" s="135"/>
    </row>
    <row r="27" spans="1:10" ht="17.100000000000001" customHeight="1" x14ac:dyDescent="0.5">
      <c r="A27" s="92" t="s">
        <v>49</v>
      </c>
      <c r="B27" s="249"/>
      <c r="C27" s="93" t="s">
        <v>70</v>
      </c>
      <c r="D27" s="94">
        <v>7.2</v>
      </c>
      <c r="E27" s="122"/>
      <c r="F27" s="123"/>
      <c r="G27" s="124"/>
      <c r="H27" s="124"/>
      <c r="I27" s="125"/>
      <c r="J27" s="126"/>
    </row>
    <row r="28" spans="1:10" ht="17.100000000000001" customHeight="1" x14ac:dyDescent="0.5">
      <c r="A28" s="92" t="s">
        <v>49</v>
      </c>
      <c r="B28" s="249"/>
      <c r="C28" s="93" t="s">
        <v>71</v>
      </c>
      <c r="D28" s="94">
        <v>7.3</v>
      </c>
      <c r="E28" s="122"/>
      <c r="F28" s="123"/>
      <c r="G28" s="124"/>
      <c r="H28" s="124"/>
      <c r="I28" s="125"/>
      <c r="J28" s="126"/>
    </row>
    <row r="29" spans="1:10" ht="17.100000000000001" customHeight="1" x14ac:dyDescent="0.5">
      <c r="A29" s="92" t="s">
        <v>49</v>
      </c>
      <c r="B29" s="249"/>
      <c r="C29" s="93" t="s">
        <v>72</v>
      </c>
      <c r="D29" s="94">
        <v>7.4</v>
      </c>
      <c r="E29" s="122"/>
      <c r="F29" s="123"/>
      <c r="G29" s="124"/>
      <c r="H29" s="124"/>
      <c r="I29" s="125"/>
      <c r="J29" s="126"/>
    </row>
    <row r="30" spans="1:10" ht="17.100000000000001" customHeight="1" x14ac:dyDescent="0.5">
      <c r="A30" s="92" t="s">
        <v>49</v>
      </c>
      <c r="B30" s="249"/>
      <c r="C30" s="93" t="s">
        <v>73</v>
      </c>
      <c r="D30" s="94" t="s">
        <v>74</v>
      </c>
      <c r="E30" s="122"/>
      <c r="F30" s="123"/>
      <c r="G30" s="124"/>
      <c r="H30" s="124"/>
      <c r="I30" s="125"/>
      <c r="J30" s="126"/>
    </row>
    <row r="31" spans="1:10" ht="17.100000000000001" customHeight="1" x14ac:dyDescent="0.5">
      <c r="A31" s="92" t="s">
        <v>49</v>
      </c>
      <c r="B31" s="249"/>
      <c r="C31" s="93" t="s">
        <v>75</v>
      </c>
      <c r="D31" s="94" t="s">
        <v>76</v>
      </c>
      <c r="E31" s="122"/>
      <c r="F31" s="123"/>
      <c r="G31" s="124"/>
      <c r="H31" s="124"/>
      <c r="I31" s="125"/>
      <c r="J31" s="126"/>
    </row>
    <row r="32" spans="1:10" ht="17.100000000000001" customHeight="1" thickBot="1" x14ac:dyDescent="0.55000000000000004">
      <c r="A32" s="92" t="s">
        <v>49</v>
      </c>
      <c r="B32" s="250"/>
      <c r="C32" s="97" t="s">
        <v>77</v>
      </c>
      <c r="D32" s="98" t="s">
        <v>78</v>
      </c>
      <c r="E32" s="127"/>
      <c r="F32" s="128"/>
      <c r="G32" s="129"/>
      <c r="H32" s="129"/>
      <c r="I32" s="130"/>
      <c r="J32" s="137"/>
    </row>
    <row r="33" spans="1:10" ht="17.100000000000001" customHeight="1" x14ac:dyDescent="0.5">
      <c r="A33" s="89" t="s">
        <v>49</v>
      </c>
      <c r="B33" s="248" t="s">
        <v>79</v>
      </c>
      <c r="C33" s="100" t="s">
        <v>80</v>
      </c>
      <c r="D33" s="91">
        <v>8.1</v>
      </c>
      <c r="E33" s="117"/>
      <c r="F33" s="132"/>
      <c r="G33" s="133"/>
      <c r="H33" s="133"/>
      <c r="I33" s="134"/>
      <c r="J33" s="121"/>
    </row>
    <row r="34" spans="1:10" ht="17.100000000000001" customHeight="1" x14ac:dyDescent="0.5">
      <c r="A34" s="92" t="s">
        <v>49</v>
      </c>
      <c r="B34" s="249"/>
      <c r="C34" s="93" t="s">
        <v>62</v>
      </c>
      <c r="D34" s="94">
        <v>8.1999999999999993</v>
      </c>
      <c r="E34" s="122"/>
      <c r="F34" s="123"/>
      <c r="G34" s="124"/>
      <c r="H34" s="124"/>
      <c r="I34" s="125"/>
      <c r="J34" s="126"/>
    </row>
    <row r="35" spans="1:10" ht="17.100000000000001" customHeight="1" thickBot="1" x14ac:dyDescent="0.55000000000000004">
      <c r="A35" s="96" t="s">
        <v>49</v>
      </c>
      <c r="B35" s="250"/>
      <c r="C35" s="97" t="s">
        <v>64</v>
      </c>
      <c r="D35" s="98">
        <v>8.3000000000000007</v>
      </c>
      <c r="E35" s="127"/>
      <c r="F35" s="128"/>
      <c r="G35" s="129"/>
      <c r="H35" s="129"/>
      <c r="I35" s="130"/>
      <c r="J35" s="131"/>
    </row>
    <row r="36" spans="1:10" ht="17.100000000000001" customHeight="1" x14ac:dyDescent="0.5">
      <c r="A36" s="99" t="s">
        <v>49</v>
      </c>
      <c r="B36" s="248" t="s">
        <v>81</v>
      </c>
      <c r="C36" s="100" t="s">
        <v>82</v>
      </c>
      <c r="D36" s="91">
        <v>9.1</v>
      </c>
      <c r="E36" s="117"/>
      <c r="F36" s="132"/>
      <c r="G36" s="133"/>
      <c r="H36" s="133"/>
      <c r="I36" s="134"/>
      <c r="J36" s="135"/>
    </row>
    <row r="37" spans="1:10" ht="17.100000000000001" customHeight="1" x14ac:dyDescent="0.5">
      <c r="A37" s="92" t="s">
        <v>49</v>
      </c>
      <c r="B37" s="249"/>
      <c r="C37" s="93" t="s">
        <v>83</v>
      </c>
      <c r="D37" s="94" t="s">
        <v>84</v>
      </c>
      <c r="E37" s="122"/>
      <c r="F37" s="123"/>
      <c r="G37" s="124"/>
      <c r="H37" s="124"/>
      <c r="I37" s="125"/>
      <c r="J37" s="126"/>
    </row>
    <row r="38" spans="1:10" ht="17.100000000000001" customHeight="1" x14ac:dyDescent="0.5">
      <c r="A38" s="92" t="s">
        <v>49</v>
      </c>
      <c r="B38" s="249"/>
      <c r="C38" s="93" t="s">
        <v>85</v>
      </c>
      <c r="D38" s="94" t="s">
        <v>86</v>
      </c>
      <c r="E38" s="122"/>
      <c r="F38" s="123"/>
      <c r="G38" s="124"/>
      <c r="H38" s="124"/>
      <c r="I38" s="125"/>
      <c r="J38" s="126"/>
    </row>
    <row r="39" spans="1:10" ht="17.100000000000001" customHeight="1" x14ac:dyDescent="0.5">
      <c r="A39" s="92" t="s">
        <v>49</v>
      </c>
      <c r="B39" s="249"/>
      <c r="C39" s="93" t="s">
        <v>87</v>
      </c>
      <c r="D39" s="94" t="s">
        <v>88</v>
      </c>
      <c r="E39" s="122"/>
      <c r="F39" s="123"/>
      <c r="G39" s="124"/>
      <c r="H39" s="124"/>
      <c r="I39" s="125"/>
      <c r="J39" s="126"/>
    </row>
    <row r="40" spans="1:10" ht="17.100000000000001" customHeight="1" x14ac:dyDescent="0.5">
      <c r="A40" s="92" t="s">
        <v>49</v>
      </c>
      <c r="B40" s="249"/>
      <c r="C40" s="93" t="s">
        <v>89</v>
      </c>
      <c r="D40" s="94" t="s">
        <v>90</v>
      </c>
      <c r="E40" s="122"/>
      <c r="F40" s="123"/>
      <c r="G40" s="124"/>
      <c r="H40" s="124"/>
      <c r="I40" s="125"/>
      <c r="J40" s="126"/>
    </row>
    <row r="41" spans="1:10" ht="17.100000000000001" customHeight="1" thickBot="1" x14ac:dyDescent="0.55000000000000004">
      <c r="A41" s="92" t="s">
        <v>49</v>
      </c>
      <c r="B41" s="250"/>
      <c r="C41" s="97" t="s">
        <v>91</v>
      </c>
      <c r="D41" s="98" t="s">
        <v>92</v>
      </c>
      <c r="E41" s="127"/>
      <c r="F41" s="128"/>
      <c r="G41" s="129"/>
      <c r="H41" s="129"/>
      <c r="I41" s="130"/>
      <c r="J41" s="137"/>
    </row>
    <row r="42" spans="1:10" ht="17.100000000000001" customHeight="1" x14ac:dyDescent="0.5">
      <c r="A42" s="89" t="s">
        <v>49</v>
      </c>
      <c r="B42" s="248" t="s">
        <v>93</v>
      </c>
      <c r="C42" s="100" t="s">
        <v>94</v>
      </c>
      <c r="D42" s="91">
        <v>10.1</v>
      </c>
      <c r="E42" s="117"/>
      <c r="F42" s="132"/>
      <c r="G42" s="133"/>
      <c r="H42" s="133"/>
      <c r="I42" s="134"/>
      <c r="J42" s="121"/>
    </row>
    <row r="43" spans="1:10" ht="17.100000000000001" customHeight="1" thickBot="1" x14ac:dyDescent="0.55000000000000004">
      <c r="A43" s="96" t="s">
        <v>49</v>
      </c>
      <c r="B43" s="250"/>
      <c r="C43" s="97" t="s">
        <v>95</v>
      </c>
      <c r="D43" s="98">
        <v>10.199999999999999</v>
      </c>
      <c r="E43" s="127"/>
      <c r="F43" s="128"/>
      <c r="G43" s="129"/>
      <c r="H43" s="129"/>
      <c r="I43" s="130"/>
      <c r="J43" s="131"/>
    </row>
    <row r="44" spans="1:10" x14ac:dyDescent="0.5">
      <c r="A44" s="103" t="s">
        <v>96</v>
      </c>
      <c r="B44" s="255" t="s">
        <v>97</v>
      </c>
      <c r="C44" s="104" t="s">
        <v>98</v>
      </c>
      <c r="D44" s="105" t="s">
        <v>99</v>
      </c>
      <c r="E44" s="138"/>
      <c r="F44" s="132"/>
      <c r="G44" s="133"/>
      <c r="H44" s="133"/>
      <c r="I44" s="134"/>
      <c r="J44" s="121"/>
    </row>
    <row r="45" spans="1:10" x14ac:dyDescent="0.5">
      <c r="A45" s="106" t="s">
        <v>96</v>
      </c>
      <c r="B45" s="256"/>
      <c r="C45" s="107" t="s">
        <v>100</v>
      </c>
      <c r="D45" s="108" t="s">
        <v>101</v>
      </c>
      <c r="E45" s="139"/>
      <c r="F45" s="123"/>
      <c r="G45" s="124"/>
      <c r="H45" s="124"/>
      <c r="I45" s="125"/>
      <c r="J45" s="126"/>
    </row>
    <row r="46" spans="1:10" x14ac:dyDescent="0.5">
      <c r="A46" s="106" t="s">
        <v>96</v>
      </c>
      <c r="B46" s="256"/>
      <c r="C46" s="107" t="s">
        <v>102</v>
      </c>
      <c r="D46" s="108" t="s">
        <v>103</v>
      </c>
      <c r="E46" s="139"/>
      <c r="F46" s="123"/>
      <c r="G46" s="124"/>
      <c r="H46" s="124"/>
      <c r="I46" s="125"/>
      <c r="J46" s="126"/>
    </row>
    <row r="47" spans="1:10" x14ac:dyDescent="0.5">
      <c r="A47" s="106" t="s">
        <v>96</v>
      </c>
      <c r="B47" s="256"/>
      <c r="C47" s="107" t="s">
        <v>104</v>
      </c>
      <c r="D47" s="108" t="s">
        <v>105</v>
      </c>
      <c r="E47" s="139"/>
      <c r="F47" s="123"/>
      <c r="G47" s="124"/>
      <c r="H47" s="124"/>
      <c r="I47" s="125"/>
      <c r="J47" s="126"/>
    </row>
    <row r="48" spans="1:10" x14ac:dyDescent="0.5">
      <c r="A48" s="106" t="s">
        <v>96</v>
      </c>
      <c r="B48" s="256"/>
      <c r="C48" s="107" t="s">
        <v>106</v>
      </c>
      <c r="D48" s="108" t="s">
        <v>107</v>
      </c>
      <c r="E48" s="139"/>
      <c r="F48" s="123"/>
      <c r="G48" s="124"/>
      <c r="H48" s="124"/>
      <c r="I48" s="125"/>
      <c r="J48" s="126"/>
    </row>
    <row r="49" spans="1:10" x14ac:dyDescent="0.5">
      <c r="A49" s="106" t="s">
        <v>96</v>
      </c>
      <c r="B49" s="256"/>
      <c r="C49" s="107" t="s">
        <v>108</v>
      </c>
      <c r="D49" s="108" t="s">
        <v>109</v>
      </c>
      <c r="E49" s="139"/>
      <c r="F49" s="123"/>
      <c r="G49" s="124"/>
      <c r="H49" s="124"/>
      <c r="I49" s="125"/>
      <c r="J49" s="126"/>
    </row>
    <row r="50" spans="1:10" x14ac:dyDescent="0.5">
      <c r="A50" s="106" t="s">
        <v>96</v>
      </c>
      <c r="B50" s="256"/>
      <c r="C50" s="107" t="s">
        <v>110</v>
      </c>
      <c r="D50" s="108" t="s">
        <v>111</v>
      </c>
      <c r="E50" s="139"/>
      <c r="F50" s="123"/>
      <c r="G50" s="124"/>
      <c r="H50" s="124"/>
      <c r="I50" s="125"/>
      <c r="J50" s="126"/>
    </row>
    <row r="51" spans="1:10" x14ac:dyDescent="0.5">
      <c r="A51" s="106" t="s">
        <v>96</v>
      </c>
      <c r="B51" s="256"/>
      <c r="C51" s="107" t="s">
        <v>112</v>
      </c>
      <c r="D51" s="108" t="s">
        <v>113</v>
      </c>
      <c r="E51" s="139"/>
      <c r="F51" s="123"/>
      <c r="G51" s="124"/>
      <c r="H51" s="124"/>
      <c r="I51" s="125"/>
      <c r="J51" s="126"/>
    </row>
    <row r="52" spans="1:10" x14ac:dyDescent="0.5">
      <c r="A52" s="106" t="s">
        <v>96</v>
      </c>
      <c r="B52" s="256"/>
      <c r="C52" s="107" t="s">
        <v>114</v>
      </c>
      <c r="D52" s="108" t="s">
        <v>115</v>
      </c>
      <c r="E52" s="139"/>
      <c r="F52" s="123"/>
      <c r="G52" s="124"/>
      <c r="H52" s="124"/>
      <c r="I52" s="125"/>
      <c r="J52" s="126"/>
    </row>
    <row r="53" spans="1:10" x14ac:dyDescent="0.5">
      <c r="A53" s="106" t="s">
        <v>96</v>
      </c>
      <c r="B53" s="256"/>
      <c r="C53" s="107" t="s">
        <v>116</v>
      </c>
      <c r="D53" s="108" t="s">
        <v>117</v>
      </c>
      <c r="E53" s="139"/>
      <c r="F53" s="123"/>
      <c r="G53" s="124"/>
      <c r="H53" s="124"/>
      <c r="I53" s="125"/>
      <c r="J53" s="126"/>
    </row>
    <row r="54" spans="1:10" x14ac:dyDescent="0.5">
      <c r="A54" s="106" t="s">
        <v>96</v>
      </c>
      <c r="B54" s="256"/>
      <c r="C54" s="107" t="s">
        <v>118</v>
      </c>
      <c r="D54" s="108" t="s">
        <v>119</v>
      </c>
      <c r="E54" s="139"/>
      <c r="F54" s="123"/>
      <c r="G54" s="124"/>
      <c r="H54" s="124"/>
      <c r="I54" s="125"/>
      <c r="J54" s="126"/>
    </row>
    <row r="55" spans="1:10" x14ac:dyDescent="0.5">
      <c r="A55" s="106" t="s">
        <v>96</v>
      </c>
      <c r="B55" s="256"/>
      <c r="C55" s="107" t="s">
        <v>120</v>
      </c>
      <c r="D55" s="108" t="s">
        <v>121</v>
      </c>
      <c r="E55" s="139"/>
      <c r="F55" s="123"/>
      <c r="G55" s="124"/>
      <c r="H55" s="124"/>
      <c r="I55" s="125"/>
      <c r="J55" s="126"/>
    </row>
    <row r="56" spans="1:10" x14ac:dyDescent="0.5">
      <c r="A56" s="106" t="s">
        <v>96</v>
      </c>
      <c r="B56" s="256"/>
      <c r="C56" s="107" t="s">
        <v>122</v>
      </c>
      <c r="D56" s="108" t="s">
        <v>123</v>
      </c>
      <c r="E56" s="139"/>
      <c r="F56" s="123"/>
      <c r="G56" s="124"/>
      <c r="H56" s="124"/>
      <c r="I56" s="125"/>
      <c r="J56" s="126"/>
    </row>
    <row r="57" spans="1:10" x14ac:dyDescent="0.5">
      <c r="A57" s="106" t="s">
        <v>96</v>
      </c>
      <c r="B57" s="256"/>
      <c r="C57" s="107" t="s">
        <v>124</v>
      </c>
      <c r="D57" s="108" t="s">
        <v>125</v>
      </c>
      <c r="E57" s="139"/>
      <c r="F57" s="123"/>
      <c r="G57" s="124"/>
      <c r="H57" s="124"/>
      <c r="I57" s="125"/>
      <c r="J57" s="126"/>
    </row>
    <row r="58" spans="1:10" x14ac:dyDescent="0.5">
      <c r="A58" s="106" t="s">
        <v>96</v>
      </c>
      <c r="B58" s="256"/>
      <c r="C58" s="107" t="s">
        <v>126</v>
      </c>
      <c r="D58" s="108" t="s">
        <v>127</v>
      </c>
      <c r="E58" s="139"/>
      <c r="F58" s="123"/>
      <c r="G58" s="124"/>
      <c r="H58" s="124"/>
      <c r="I58" s="125"/>
      <c r="J58" s="126"/>
    </row>
    <row r="59" spans="1:10" x14ac:dyDescent="0.5">
      <c r="A59" s="106" t="s">
        <v>96</v>
      </c>
      <c r="B59" s="256"/>
      <c r="C59" s="107" t="s">
        <v>128</v>
      </c>
      <c r="D59" s="108" t="s">
        <v>129</v>
      </c>
      <c r="E59" s="139"/>
      <c r="F59" s="123"/>
      <c r="G59" s="124"/>
      <c r="H59" s="124"/>
      <c r="I59" s="125"/>
      <c r="J59" s="126"/>
    </row>
    <row r="60" spans="1:10" x14ac:dyDescent="0.5">
      <c r="A60" s="106" t="s">
        <v>96</v>
      </c>
      <c r="B60" s="256"/>
      <c r="C60" s="107" t="s">
        <v>130</v>
      </c>
      <c r="D60" s="108" t="s">
        <v>131</v>
      </c>
      <c r="E60" s="139"/>
      <c r="F60" s="123"/>
      <c r="G60" s="124"/>
      <c r="H60" s="124"/>
      <c r="I60" s="125"/>
      <c r="J60" s="126"/>
    </row>
    <row r="61" spans="1:10" x14ac:dyDescent="0.5">
      <c r="A61" s="106" t="s">
        <v>96</v>
      </c>
      <c r="B61" s="256"/>
      <c r="C61" s="107" t="s">
        <v>132</v>
      </c>
      <c r="D61" s="108" t="s">
        <v>133</v>
      </c>
      <c r="E61" s="139"/>
      <c r="F61" s="123"/>
      <c r="G61" s="124"/>
      <c r="H61" s="124"/>
      <c r="I61" s="125"/>
      <c r="J61" s="126"/>
    </row>
    <row r="62" spans="1:10" x14ac:dyDescent="0.5">
      <c r="A62" s="106" t="s">
        <v>96</v>
      </c>
      <c r="B62" s="256"/>
      <c r="C62" s="107" t="s">
        <v>134</v>
      </c>
      <c r="D62" s="108" t="s">
        <v>135</v>
      </c>
      <c r="E62" s="139"/>
      <c r="F62" s="123"/>
      <c r="G62" s="124"/>
      <c r="H62" s="124"/>
      <c r="I62" s="125"/>
      <c r="J62" s="126"/>
    </row>
    <row r="63" spans="1:10" x14ac:dyDescent="0.5">
      <c r="A63" s="106" t="s">
        <v>96</v>
      </c>
      <c r="B63" s="256"/>
      <c r="C63" s="107" t="s">
        <v>136</v>
      </c>
      <c r="D63" s="108" t="s">
        <v>137</v>
      </c>
      <c r="E63" s="139"/>
      <c r="F63" s="123"/>
      <c r="G63" s="124"/>
      <c r="H63" s="124"/>
      <c r="I63" s="125"/>
      <c r="J63" s="126"/>
    </row>
    <row r="64" spans="1:10" x14ac:dyDescent="0.5">
      <c r="A64" s="106" t="s">
        <v>96</v>
      </c>
      <c r="B64" s="256"/>
      <c r="C64" s="107" t="s">
        <v>138</v>
      </c>
      <c r="D64" s="108" t="s">
        <v>139</v>
      </c>
      <c r="E64" s="139"/>
      <c r="F64" s="123"/>
      <c r="G64" s="124"/>
      <c r="H64" s="124"/>
      <c r="I64" s="125"/>
      <c r="J64" s="126"/>
    </row>
    <row r="65" spans="1:10" x14ac:dyDescent="0.5">
      <c r="A65" s="106" t="s">
        <v>96</v>
      </c>
      <c r="B65" s="256"/>
      <c r="C65" s="107" t="s">
        <v>140</v>
      </c>
      <c r="D65" s="108" t="s">
        <v>141</v>
      </c>
      <c r="E65" s="139"/>
      <c r="F65" s="123"/>
      <c r="G65" s="124"/>
      <c r="H65" s="124"/>
      <c r="I65" s="125"/>
      <c r="J65" s="126"/>
    </row>
    <row r="66" spans="1:10" x14ac:dyDescent="0.5">
      <c r="A66" s="106" t="s">
        <v>96</v>
      </c>
      <c r="B66" s="256"/>
      <c r="C66" s="107" t="s">
        <v>142</v>
      </c>
      <c r="D66" s="108" t="s">
        <v>143</v>
      </c>
      <c r="E66" s="139"/>
      <c r="F66" s="123"/>
      <c r="G66" s="124"/>
      <c r="H66" s="124"/>
      <c r="I66" s="125"/>
      <c r="J66" s="126"/>
    </row>
    <row r="67" spans="1:10" x14ac:dyDescent="0.5">
      <c r="A67" s="106" t="s">
        <v>96</v>
      </c>
      <c r="B67" s="256"/>
      <c r="C67" s="107" t="s">
        <v>144</v>
      </c>
      <c r="D67" s="108" t="s">
        <v>145</v>
      </c>
      <c r="E67" s="139"/>
      <c r="F67" s="123"/>
      <c r="G67" s="124"/>
      <c r="H67" s="124"/>
      <c r="I67" s="125"/>
      <c r="J67" s="126"/>
    </row>
    <row r="68" spans="1:10" x14ac:dyDescent="0.5">
      <c r="A68" s="106" t="s">
        <v>96</v>
      </c>
      <c r="B68" s="256"/>
      <c r="C68" s="107" t="s">
        <v>146</v>
      </c>
      <c r="D68" s="108" t="s">
        <v>147</v>
      </c>
      <c r="E68" s="139"/>
      <c r="F68" s="123"/>
      <c r="G68" s="124"/>
      <c r="H68" s="124"/>
      <c r="I68" s="125"/>
      <c r="J68" s="126"/>
    </row>
    <row r="69" spans="1:10" x14ac:dyDescent="0.5">
      <c r="A69" s="106" t="s">
        <v>96</v>
      </c>
      <c r="B69" s="256"/>
      <c r="C69" s="107" t="s">
        <v>148</v>
      </c>
      <c r="D69" s="108" t="s">
        <v>149</v>
      </c>
      <c r="E69" s="139"/>
      <c r="F69" s="123"/>
      <c r="G69" s="124"/>
      <c r="H69" s="124"/>
      <c r="I69" s="125"/>
      <c r="J69" s="126"/>
    </row>
    <row r="70" spans="1:10" x14ac:dyDescent="0.5">
      <c r="A70" s="106" t="s">
        <v>96</v>
      </c>
      <c r="B70" s="256"/>
      <c r="C70" s="107" t="s">
        <v>150</v>
      </c>
      <c r="D70" s="108" t="s">
        <v>151</v>
      </c>
      <c r="E70" s="139"/>
      <c r="F70" s="123"/>
      <c r="G70" s="124"/>
      <c r="H70" s="124"/>
      <c r="I70" s="125"/>
      <c r="J70" s="126"/>
    </row>
    <row r="71" spans="1:10" x14ac:dyDescent="0.5">
      <c r="A71" s="106" t="s">
        <v>96</v>
      </c>
      <c r="B71" s="256"/>
      <c r="C71" s="107" t="s">
        <v>152</v>
      </c>
      <c r="D71" s="108" t="s">
        <v>153</v>
      </c>
      <c r="E71" s="139"/>
      <c r="F71" s="123"/>
      <c r="G71" s="124"/>
      <c r="H71" s="124"/>
      <c r="I71" s="125"/>
      <c r="J71" s="126"/>
    </row>
    <row r="72" spans="1:10" x14ac:dyDescent="0.5">
      <c r="A72" s="106" t="s">
        <v>96</v>
      </c>
      <c r="B72" s="256"/>
      <c r="C72" s="107" t="s">
        <v>154</v>
      </c>
      <c r="D72" s="108" t="s">
        <v>155</v>
      </c>
      <c r="E72" s="139"/>
      <c r="F72" s="123"/>
      <c r="G72" s="124"/>
      <c r="H72" s="124"/>
      <c r="I72" s="125"/>
      <c r="J72" s="126"/>
    </row>
    <row r="73" spans="1:10" x14ac:dyDescent="0.5">
      <c r="A73" s="106" t="s">
        <v>96</v>
      </c>
      <c r="B73" s="256"/>
      <c r="C73" s="107" t="s">
        <v>156</v>
      </c>
      <c r="D73" s="108" t="s">
        <v>157</v>
      </c>
      <c r="E73" s="139"/>
      <c r="F73" s="123"/>
      <c r="G73" s="124"/>
      <c r="H73" s="124"/>
      <c r="I73" s="125"/>
      <c r="J73" s="126"/>
    </row>
    <row r="74" spans="1:10" x14ac:dyDescent="0.5">
      <c r="A74" s="106" t="s">
        <v>96</v>
      </c>
      <c r="B74" s="256"/>
      <c r="C74" s="107" t="s">
        <v>158</v>
      </c>
      <c r="D74" s="108" t="s">
        <v>159</v>
      </c>
      <c r="E74" s="139"/>
      <c r="F74" s="123"/>
      <c r="G74" s="124"/>
      <c r="H74" s="124"/>
      <c r="I74" s="125"/>
      <c r="J74" s="126"/>
    </row>
    <row r="75" spans="1:10" x14ac:dyDescent="0.5">
      <c r="A75" s="106" t="s">
        <v>96</v>
      </c>
      <c r="B75" s="256"/>
      <c r="C75" s="107" t="s">
        <v>160</v>
      </c>
      <c r="D75" s="108" t="s">
        <v>161</v>
      </c>
      <c r="E75" s="139"/>
      <c r="F75" s="123"/>
      <c r="G75" s="124"/>
      <c r="H75" s="124"/>
      <c r="I75" s="125"/>
      <c r="J75" s="126"/>
    </row>
    <row r="76" spans="1:10" x14ac:dyDescent="0.5">
      <c r="A76" s="106" t="s">
        <v>96</v>
      </c>
      <c r="B76" s="256"/>
      <c r="C76" s="107" t="s">
        <v>162</v>
      </c>
      <c r="D76" s="108" t="s">
        <v>163</v>
      </c>
      <c r="E76" s="139"/>
      <c r="F76" s="123"/>
      <c r="G76" s="124"/>
      <c r="H76" s="124"/>
      <c r="I76" s="125"/>
      <c r="J76" s="126"/>
    </row>
    <row r="77" spans="1:10" x14ac:dyDescent="0.5">
      <c r="A77" s="106" t="s">
        <v>96</v>
      </c>
      <c r="B77" s="256"/>
      <c r="C77" s="107" t="s">
        <v>164</v>
      </c>
      <c r="D77" s="108" t="s">
        <v>165</v>
      </c>
      <c r="E77" s="139"/>
      <c r="F77" s="123"/>
      <c r="G77" s="124"/>
      <c r="H77" s="124"/>
      <c r="I77" s="125"/>
      <c r="J77" s="126"/>
    </row>
    <row r="78" spans="1:10" x14ac:dyDescent="0.5">
      <c r="A78" s="106" t="s">
        <v>96</v>
      </c>
      <c r="B78" s="256"/>
      <c r="C78" s="107" t="s">
        <v>166</v>
      </c>
      <c r="D78" s="108" t="s">
        <v>167</v>
      </c>
      <c r="E78" s="139"/>
      <c r="F78" s="123"/>
      <c r="G78" s="124"/>
      <c r="H78" s="124"/>
      <c r="I78" s="125"/>
      <c r="J78" s="126"/>
    </row>
    <row r="79" spans="1:10" x14ac:dyDescent="0.5">
      <c r="A79" s="106" t="s">
        <v>96</v>
      </c>
      <c r="B79" s="256"/>
      <c r="C79" s="107" t="s">
        <v>168</v>
      </c>
      <c r="D79" s="108" t="s">
        <v>169</v>
      </c>
      <c r="E79" s="139"/>
      <c r="F79" s="123"/>
      <c r="G79" s="124"/>
      <c r="H79" s="124"/>
      <c r="I79" s="125"/>
      <c r="J79" s="126"/>
    </row>
    <row r="80" spans="1:10" ht="18.600000000000001" thickBot="1" x14ac:dyDescent="0.55000000000000004">
      <c r="A80" s="109" t="s">
        <v>96</v>
      </c>
      <c r="B80" s="257"/>
      <c r="C80" s="110" t="s">
        <v>170</v>
      </c>
      <c r="D80" s="111" t="s">
        <v>171</v>
      </c>
      <c r="E80" s="140"/>
      <c r="F80" s="128"/>
      <c r="G80" s="129"/>
      <c r="H80" s="129"/>
      <c r="I80" s="130"/>
      <c r="J80" s="131"/>
    </row>
    <row r="81" spans="1:10" x14ac:dyDescent="0.5">
      <c r="A81" s="103" t="s">
        <v>96</v>
      </c>
      <c r="B81" s="245" t="s">
        <v>172</v>
      </c>
      <c r="C81" s="104" t="s">
        <v>173</v>
      </c>
      <c r="D81" s="105" t="s">
        <v>174</v>
      </c>
      <c r="E81" s="138"/>
      <c r="F81" s="132"/>
      <c r="G81" s="133"/>
      <c r="H81" s="133"/>
      <c r="I81" s="134"/>
      <c r="J81" s="121"/>
    </row>
    <row r="82" spans="1:10" x14ac:dyDescent="0.5">
      <c r="A82" s="106" t="s">
        <v>96</v>
      </c>
      <c r="B82" s="246"/>
      <c r="C82" s="107" t="s">
        <v>175</v>
      </c>
      <c r="D82" s="108" t="s">
        <v>176</v>
      </c>
      <c r="E82" s="139"/>
      <c r="F82" s="123"/>
      <c r="G82" s="124"/>
      <c r="H82" s="124"/>
      <c r="I82" s="125"/>
      <c r="J82" s="126"/>
    </row>
    <row r="83" spans="1:10" x14ac:dyDescent="0.5">
      <c r="A83" s="106" t="s">
        <v>96</v>
      </c>
      <c r="B83" s="246"/>
      <c r="C83" s="107" t="s">
        <v>177</v>
      </c>
      <c r="D83" s="108" t="s">
        <v>178</v>
      </c>
      <c r="E83" s="139"/>
      <c r="F83" s="123"/>
      <c r="G83" s="124"/>
      <c r="H83" s="124"/>
      <c r="I83" s="125"/>
      <c r="J83" s="126"/>
    </row>
    <row r="84" spans="1:10" x14ac:dyDescent="0.5">
      <c r="A84" s="106" t="s">
        <v>96</v>
      </c>
      <c r="B84" s="246"/>
      <c r="C84" s="107" t="s">
        <v>179</v>
      </c>
      <c r="D84" s="108" t="s">
        <v>180</v>
      </c>
      <c r="E84" s="139"/>
      <c r="F84" s="123"/>
      <c r="G84" s="124"/>
      <c r="H84" s="124"/>
      <c r="I84" s="125"/>
      <c r="J84" s="126"/>
    </row>
    <row r="85" spans="1:10" x14ac:dyDescent="0.5">
      <c r="A85" s="106" t="s">
        <v>96</v>
      </c>
      <c r="B85" s="246"/>
      <c r="C85" s="107" t="s">
        <v>181</v>
      </c>
      <c r="D85" s="108" t="s">
        <v>182</v>
      </c>
      <c r="E85" s="139"/>
      <c r="F85" s="123"/>
      <c r="G85" s="124"/>
      <c r="H85" s="124"/>
      <c r="I85" s="125"/>
      <c r="J85" s="126"/>
    </row>
    <row r="86" spans="1:10" x14ac:dyDescent="0.5">
      <c r="A86" s="106" t="s">
        <v>96</v>
      </c>
      <c r="B86" s="246"/>
      <c r="C86" s="107" t="s">
        <v>183</v>
      </c>
      <c r="D86" s="108" t="s">
        <v>184</v>
      </c>
      <c r="E86" s="139"/>
      <c r="F86" s="123"/>
      <c r="G86" s="124"/>
      <c r="H86" s="124"/>
      <c r="I86" s="125"/>
      <c r="J86" s="126"/>
    </row>
    <row r="87" spans="1:10" x14ac:dyDescent="0.5">
      <c r="A87" s="106" t="s">
        <v>96</v>
      </c>
      <c r="B87" s="246"/>
      <c r="C87" s="107" t="s">
        <v>185</v>
      </c>
      <c r="D87" s="108" t="s">
        <v>186</v>
      </c>
      <c r="E87" s="139"/>
      <c r="F87" s="123"/>
      <c r="G87" s="124"/>
      <c r="H87" s="124"/>
      <c r="I87" s="125"/>
      <c r="J87" s="126"/>
    </row>
    <row r="88" spans="1:10" ht="18.600000000000001" thickBot="1" x14ac:dyDescent="0.55000000000000004">
      <c r="A88" s="109" t="s">
        <v>96</v>
      </c>
      <c r="B88" s="247"/>
      <c r="C88" s="110" t="s">
        <v>187</v>
      </c>
      <c r="D88" s="111" t="s">
        <v>188</v>
      </c>
      <c r="E88" s="140"/>
      <c r="F88" s="128"/>
      <c r="G88" s="129"/>
      <c r="H88" s="129"/>
      <c r="I88" s="130"/>
      <c r="J88" s="131"/>
    </row>
    <row r="89" spans="1:10" x14ac:dyDescent="0.5">
      <c r="A89" s="112" t="s">
        <v>96</v>
      </c>
      <c r="B89" s="245" t="s">
        <v>189</v>
      </c>
      <c r="C89" s="104" t="s">
        <v>190</v>
      </c>
      <c r="D89" s="105" t="s">
        <v>191</v>
      </c>
      <c r="E89" s="138"/>
      <c r="F89" s="132"/>
      <c r="G89" s="133"/>
      <c r="H89" s="133"/>
      <c r="I89" s="134"/>
      <c r="J89" s="121"/>
    </row>
    <row r="90" spans="1:10" x14ac:dyDescent="0.5">
      <c r="A90" s="106" t="s">
        <v>96</v>
      </c>
      <c r="B90" s="246"/>
      <c r="C90" s="107" t="s">
        <v>192</v>
      </c>
      <c r="D90" s="108" t="s">
        <v>193</v>
      </c>
      <c r="E90" s="139"/>
      <c r="F90" s="123"/>
      <c r="G90" s="124"/>
      <c r="H90" s="124"/>
      <c r="I90" s="125"/>
      <c r="J90" s="126"/>
    </row>
    <row r="91" spans="1:10" x14ac:dyDescent="0.5">
      <c r="A91" s="106" t="s">
        <v>96</v>
      </c>
      <c r="B91" s="246"/>
      <c r="C91" s="107" t="s">
        <v>194</v>
      </c>
      <c r="D91" s="108" t="s">
        <v>195</v>
      </c>
      <c r="E91" s="139"/>
      <c r="F91" s="123"/>
      <c r="G91" s="124"/>
      <c r="H91" s="124"/>
      <c r="I91" s="125"/>
      <c r="J91" s="126"/>
    </row>
    <row r="92" spans="1:10" x14ac:dyDescent="0.5">
      <c r="A92" s="106" t="s">
        <v>96</v>
      </c>
      <c r="B92" s="246"/>
      <c r="C92" s="107" t="s">
        <v>196</v>
      </c>
      <c r="D92" s="108" t="s">
        <v>197</v>
      </c>
      <c r="E92" s="139"/>
      <c r="F92" s="123"/>
      <c r="G92" s="124"/>
      <c r="H92" s="124"/>
      <c r="I92" s="125"/>
      <c r="J92" s="126"/>
    </row>
    <row r="93" spans="1:10" x14ac:dyDescent="0.5">
      <c r="A93" s="106" t="s">
        <v>96</v>
      </c>
      <c r="B93" s="246"/>
      <c r="C93" s="107" t="s">
        <v>198</v>
      </c>
      <c r="D93" s="108" t="s">
        <v>199</v>
      </c>
      <c r="E93" s="139"/>
      <c r="F93" s="123"/>
      <c r="G93" s="124"/>
      <c r="H93" s="124"/>
      <c r="I93" s="125"/>
      <c r="J93" s="126"/>
    </row>
    <row r="94" spans="1:10" x14ac:dyDescent="0.5">
      <c r="A94" s="106" t="s">
        <v>96</v>
      </c>
      <c r="B94" s="246"/>
      <c r="C94" s="107" t="s">
        <v>200</v>
      </c>
      <c r="D94" s="108" t="s">
        <v>201</v>
      </c>
      <c r="E94" s="139"/>
      <c r="F94" s="123"/>
      <c r="G94" s="124"/>
      <c r="H94" s="124"/>
      <c r="I94" s="125"/>
      <c r="J94" s="126"/>
    </row>
    <row r="95" spans="1:10" x14ac:dyDescent="0.5">
      <c r="A95" s="106" t="s">
        <v>96</v>
      </c>
      <c r="B95" s="246"/>
      <c r="C95" s="107" t="s">
        <v>202</v>
      </c>
      <c r="D95" s="108" t="s">
        <v>203</v>
      </c>
      <c r="E95" s="139"/>
      <c r="F95" s="123"/>
      <c r="G95" s="124"/>
      <c r="H95" s="124"/>
      <c r="I95" s="125"/>
      <c r="J95" s="126"/>
    </row>
    <row r="96" spans="1:10" x14ac:dyDescent="0.5">
      <c r="A96" s="106" t="s">
        <v>96</v>
      </c>
      <c r="B96" s="246"/>
      <c r="C96" s="107" t="s">
        <v>204</v>
      </c>
      <c r="D96" s="108" t="s">
        <v>205</v>
      </c>
      <c r="E96" s="139"/>
      <c r="F96" s="123"/>
      <c r="G96" s="124"/>
      <c r="H96" s="124"/>
      <c r="I96" s="125"/>
      <c r="J96" s="126"/>
    </row>
    <row r="97" spans="1:10" x14ac:dyDescent="0.5">
      <c r="A97" s="106" t="s">
        <v>96</v>
      </c>
      <c r="B97" s="246"/>
      <c r="C97" s="107" t="s">
        <v>206</v>
      </c>
      <c r="D97" s="108" t="s">
        <v>207</v>
      </c>
      <c r="E97" s="139"/>
      <c r="F97" s="123"/>
      <c r="G97" s="124"/>
      <c r="H97" s="124"/>
      <c r="I97" s="125"/>
      <c r="J97" s="126"/>
    </row>
    <row r="98" spans="1:10" x14ac:dyDescent="0.5">
      <c r="A98" s="106" t="s">
        <v>96</v>
      </c>
      <c r="B98" s="246"/>
      <c r="C98" s="107" t="s">
        <v>208</v>
      </c>
      <c r="D98" s="108" t="s">
        <v>209</v>
      </c>
      <c r="E98" s="139"/>
      <c r="F98" s="123"/>
      <c r="G98" s="124"/>
      <c r="H98" s="124"/>
      <c r="I98" s="125"/>
      <c r="J98" s="126"/>
    </row>
    <row r="99" spans="1:10" x14ac:dyDescent="0.5">
      <c r="A99" s="106" t="s">
        <v>96</v>
      </c>
      <c r="B99" s="246"/>
      <c r="C99" s="107" t="s">
        <v>210</v>
      </c>
      <c r="D99" s="108" t="s">
        <v>211</v>
      </c>
      <c r="E99" s="139"/>
      <c r="F99" s="123"/>
      <c r="G99" s="124"/>
      <c r="H99" s="124"/>
      <c r="I99" s="125"/>
      <c r="J99" s="126"/>
    </row>
    <row r="100" spans="1:10" x14ac:dyDescent="0.5">
      <c r="A100" s="106" t="s">
        <v>96</v>
      </c>
      <c r="B100" s="246"/>
      <c r="C100" s="107" t="s">
        <v>212</v>
      </c>
      <c r="D100" s="108" t="s">
        <v>213</v>
      </c>
      <c r="E100" s="139"/>
      <c r="F100" s="123"/>
      <c r="G100" s="124"/>
      <c r="H100" s="124"/>
      <c r="I100" s="125"/>
      <c r="J100" s="126"/>
    </row>
    <row r="101" spans="1:10" x14ac:dyDescent="0.5">
      <c r="A101" s="106" t="s">
        <v>96</v>
      </c>
      <c r="B101" s="246"/>
      <c r="C101" s="107" t="s">
        <v>214</v>
      </c>
      <c r="D101" s="108" t="s">
        <v>215</v>
      </c>
      <c r="E101" s="139"/>
      <c r="F101" s="123"/>
      <c r="G101" s="124"/>
      <c r="H101" s="124"/>
      <c r="I101" s="125"/>
      <c r="J101" s="126"/>
    </row>
    <row r="102" spans="1:10" ht="18.600000000000001" thickBot="1" x14ac:dyDescent="0.55000000000000004">
      <c r="A102" s="113" t="s">
        <v>96</v>
      </c>
      <c r="B102" s="247"/>
      <c r="C102" s="110" t="s">
        <v>216</v>
      </c>
      <c r="D102" s="111" t="s">
        <v>217</v>
      </c>
      <c r="E102" s="140"/>
      <c r="F102" s="128"/>
      <c r="G102" s="129"/>
      <c r="H102" s="129"/>
      <c r="I102" s="130"/>
      <c r="J102" s="131"/>
    </row>
    <row r="103" spans="1:10" ht="18" customHeight="1" x14ac:dyDescent="0.5">
      <c r="A103" s="103" t="s">
        <v>96</v>
      </c>
      <c r="B103" s="255" t="s">
        <v>218</v>
      </c>
      <c r="C103" s="104" t="s">
        <v>219</v>
      </c>
      <c r="D103" s="105" t="s">
        <v>220</v>
      </c>
      <c r="E103" s="141"/>
      <c r="F103" s="118"/>
      <c r="G103" s="119"/>
      <c r="H103" s="119"/>
      <c r="I103" s="120"/>
      <c r="J103" s="135"/>
    </row>
    <row r="104" spans="1:10" x14ac:dyDescent="0.5">
      <c r="A104" s="106" t="s">
        <v>96</v>
      </c>
      <c r="B104" s="256"/>
      <c r="C104" s="107" t="s">
        <v>221</v>
      </c>
      <c r="D104" s="108" t="s">
        <v>222</v>
      </c>
      <c r="E104" s="139"/>
      <c r="F104" s="123"/>
      <c r="G104" s="124"/>
      <c r="H104" s="124"/>
      <c r="I104" s="125"/>
      <c r="J104" s="126"/>
    </row>
    <row r="105" spans="1:10" x14ac:dyDescent="0.5">
      <c r="A105" s="106" t="s">
        <v>96</v>
      </c>
      <c r="B105" s="256"/>
      <c r="C105" s="107" t="s">
        <v>223</v>
      </c>
      <c r="D105" s="108" t="s">
        <v>224</v>
      </c>
      <c r="E105" s="139"/>
      <c r="F105" s="123"/>
      <c r="G105" s="124"/>
      <c r="H105" s="124"/>
      <c r="I105" s="125"/>
      <c r="J105" s="126"/>
    </row>
    <row r="106" spans="1:10" x14ac:dyDescent="0.5">
      <c r="A106" s="106" t="s">
        <v>96</v>
      </c>
      <c r="B106" s="256"/>
      <c r="C106" s="107" t="s">
        <v>225</v>
      </c>
      <c r="D106" s="108" t="s">
        <v>226</v>
      </c>
      <c r="E106" s="139"/>
      <c r="F106" s="123"/>
      <c r="G106" s="124"/>
      <c r="H106" s="124"/>
      <c r="I106" s="125"/>
      <c r="J106" s="126"/>
    </row>
    <row r="107" spans="1:10" x14ac:dyDescent="0.5">
      <c r="A107" s="106" t="s">
        <v>96</v>
      </c>
      <c r="B107" s="256"/>
      <c r="C107" s="107" t="s">
        <v>227</v>
      </c>
      <c r="D107" s="108" t="s">
        <v>228</v>
      </c>
      <c r="E107" s="139"/>
      <c r="F107" s="123"/>
      <c r="G107" s="124"/>
      <c r="H107" s="124"/>
      <c r="I107" s="125"/>
      <c r="J107" s="126"/>
    </row>
    <row r="108" spans="1:10" x14ac:dyDescent="0.5">
      <c r="A108" s="106" t="s">
        <v>96</v>
      </c>
      <c r="B108" s="256"/>
      <c r="C108" s="107" t="s">
        <v>229</v>
      </c>
      <c r="D108" s="108" t="s">
        <v>230</v>
      </c>
      <c r="E108" s="139"/>
      <c r="F108" s="123"/>
      <c r="G108" s="124"/>
      <c r="H108" s="124"/>
      <c r="I108" s="125"/>
      <c r="J108" s="126"/>
    </row>
    <row r="109" spans="1:10" x14ac:dyDescent="0.5">
      <c r="A109" s="106" t="s">
        <v>96</v>
      </c>
      <c r="B109" s="256"/>
      <c r="C109" s="107" t="s">
        <v>231</v>
      </c>
      <c r="D109" s="108" t="s">
        <v>232</v>
      </c>
      <c r="E109" s="139"/>
      <c r="F109" s="123"/>
      <c r="G109" s="124"/>
      <c r="H109" s="124"/>
      <c r="I109" s="125"/>
      <c r="J109" s="126"/>
    </row>
    <row r="110" spans="1:10" x14ac:dyDescent="0.5">
      <c r="A110" s="106" t="s">
        <v>96</v>
      </c>
      <c r="B110" s="256"/>
      <c r="C110" s="107" t="s">
        <v>233</v>
      </c>
      <c r="D110" s="108" t="s">
        <v>234</v>
      </c>
      <c r="E110" s="139"/>
      <c r="F110" s="123"/>
      <c r="G110" s="124"/>
      <c r="H110" s="124"/>
      <c r="I110" s="125"/>
      <c r="J110" s="126"/>
    </row>
    <row r="111" spans="1:10" x14ac:dyDescent="0.5">
      <c r="A111" s="106" t="s">
        <v>96</v>
      </c>
      <c r="B111" s="256"/>
      <c r="C111" s="107" t="s">
        <v>235</v>
      </c>
      <c r="D111" s="108" t="s">
        <v>236</v>
      </c>
      <c r="E111" s="139"/>
      <c r="F111" s="123"/>
      <c r="G111" s="124"/>
      <c r="H111" s="124"/>
      <c r="I111" s="125"/>
      <c r="J111" s="126"/>
    </row>
    <row r="112" spans="1:10" x14ac:dyDescent="0.5">
      <c r="A112" s="106" t="s">
        <v>96</v>
      </c>
      <c r="B112" s="256"/>
      <c r="C112" s="107" t="s">
        <v>237</v>
      </c>
      <c r="D112" s="108" t="s">
        <v>238</v>
      </c>
      <c r="E112" s="139"/>
      <c r="F112" s="123"/>
      <c r="G112" s="124"/>
      <c r="H112" s="124"/>
      <c r="I112" s="125"/>
      <c r="J112" s="126"/>
    </row>
    <row r="113" spans="1:10" x14ac:dyDescent="0.5">
      <c r="A113" s="106" t="s">
        <v>96</v>
      </c>
      <c r="B113" s="256"/>
      <c r="C113" s="107" t="s">
        <v>239</v>
      </c>
      <c r="D113" s="108" t="s">
        <v>240</v>
      </c>
      <c r="E113" s="139"/>
      <c r="F113" s="123"/>
      <c r="G113" s="124"/>
      <c r="H113" s="124"/>
      <c r="I113" s="125"/>
      <c r="J113" s="126"/>
    </row>
    <row r="114" spans="1:10" x14ac:dyDescent="0.5">
      <c r="A114" s="106" t="s">
        <v>96</v>
      </c>
      <c r="B114" s="256"/>
      <c r="C114" s="107" t="s">
        <v>241</v>
      </c>
      <c r="D114" s="108" t="s">
        <v>242</v>
      </c>
      <c r="E114" s="139"/>
      <c r="F114" s="123"/>
      <c r="G114" s="124"/>
      <c r="H114" s="124"/>
      <c r="I114" s="125"/>
      <c r="J114" s="126"/>
    </row>
    <row r="115" spans="1:10" x14ac:dyDescent="0.5">
      <c r="A115" s="106" t="s">
        <v>96</v>
      </c>
      <c r="B115" s="256"/>
      <c r="C115" s="107" t="s">
        <v>243</v>
      </c>
      <c r="D115" s="108" t="s">
        <v>244</v>
      </c>
      <c r="E115" s="139"/>
      <c r="F115" s="123"/>
      <c r="G115" s="124"/>
      <c r="H115" s="124"/>
      <c r="I115" s="125"/>
      <c r="J115" s="126"/>
    </row>
    <row r="116" spans="1:10" x14ac:dyDescent="0.5">
      <c r="A116" s="106" t="s">
        <v>96</v>
      </c>
      <c r="B116" s="256"/>
      <c r="C116" s="107" t="s">
        <v>245</v>
      </c>
      <c r="D116" s="108" t="s">
        <v>246</v>
      </c>
      <c r="E116" s="139"/>
      <c r="F116" s="123"/>
      <c r="G116" s="124"/>
      <c r="H116" s="124"/>
      <c r="I116" s="125"/>
      <c r="J116" s="126"/>
    </row>
    <row r="117" spans="1:10" x14ac:dyDescent="0.5">
      <c r="A117" s="106" t="s">
        <v>96</v>
      </c>
      <c r="B117" s="256"/>
      <c r="C117" s="107" t="s">
        <v>247</v>
      </c>
      <c r="D117" s="108" t="s">
        <v>248</v>
      </c>
      <c r="E117" s="139"/>
      <c r="F117" s="123"/>
      <c r="G117" s="124"/>
      <c r="H117" s="124"/>
      <c r="I117" s="125"/>
      <c r="J117" s="126"/>
    </row>
    <row r="118" spans="1:10" x14ac:dyDescent="0.5">
      <c r="A118" s="106" t="s">
        <v>96</v>
      </c>
      <c r="B118" s="256"/>
      <c r="C118" s="107" t="s">
        <v>249</v>
      </c>
      <c r="D118" s="108" t="s">
        <v>250</v>
      </c>
      <c r="E118" s="139"/>
      <c r="F118" s="123"/>
      <c r="G118" s="124"/>
      <c r="H118" s="124"/>
      <c r="I118" s="125"/>
      <c r="J118" s="126"/>
    </row>
    <row r="119" spans="1:10" x14ac:dyDescent="0.5">
      <c r="A119" s="106" t="s">
        <v>96</v>
      </c>
      <c r="B119" s="256"/>
      <c r="C119" s="107" t="s">
        <v>251</v>
      </c>
      <c r="D119" s="108" t="s">
        <v>252</v>
      </c>
      <c r="E119" s="139"/>
      <c r="F119" s="123"/>
      <c r="G119" s="124"/>
      <c r="H119" s="124"/>
      <c r="I119" s="125"/>
      <c r="J119" s="126"/>
    </row>
    <row r="120" spans="1:10" x14ac:dyDescent="0.5">
      <c r="A120" s="106" t="s">
        <v>96</v>
      </c>
      <c r="B120" s="279"/>
      <c r="C120" s="107" t="s">
        <v>253</v>
      </c>
      <c r="D120" s="108" t="s">
        <v>254</v>
      </c>
      <c r="E120" s="139"/>
      <c r="F120" s="123"/>
      <c r="G120" s="124"/>
      <c r="H120" s="124"/>
      <c r="I120" s="125"/>
      <c r="J120" s="126"/>
    </row>
    <row r="121" spans="1:10" x14ac:dyDescent="0.5">
      <c r="A121" s="106" t="s">
        <v>96</v>
      </c>
      <c r="B121" s="260" t="s">
        <v>218</v>
      </c>
      <c r="C121" s="107" t="s">
        <v>255</v>
      </c>
      <c r="D121" s="108" t="s">
        <v>256</v>
      </c>
      <c r="E121" s="139"/>
      <c r="F121" s="123"/>
      <c r="G121" s="124"/>
      <c r="H121" s="124"/>
      <c r="I121" s="125"/>
      <c r="J121" s="126"/>
    </row>
    <row r="122" spans="1:10" x14ac:dyDescent="0.5">
      <c r="A122" s="106" t="s">
        <v>96</v>
      </c>
      <c r="B122" s="256"/>
      <c r="C122" s="107" t="s">
        <v>257</v>
      </c>
      <c r="D122" s="108" t="s">
        <v>258</v>
      </c>
      <c r="E122" s="139"/>
      <c r="F122" s="123"/>
      <c r="G122" s="124"/>
      <c r="H122" s="124"/>
      <c r="I122" s="125"/>
      <c r="J122" s="126"/>
    </row>
    <row r="123" spans="1:10" x14ac:dyDescent="0.5">
      <c r="A123" s="106" t="s">
        <v>96</v>
      </c>
      <c r="B123" s="256"/>
      <c r="C123" s="107" t="s">
        <v>259</v>
      </c>
      <c r="D123" s="108" t="s">
        <v>260</v>
      </c>
      <c r="E123" s="139"/>
      <c r="F123" s="123"/>
      <c r="G123" s="124"/>
      <c r="H123" s="124"/>
      <c r="I123" s="125"/>
      <c r="J123" s="126"/>
    </row>
    <row r="124" spans="1:10" x14ac:dyDescent="0.5">
      <c r="A124" s="106" t="s">
        <v>96</v>
      </c>
      <c r="B124" s="256"/>
      <c r="C124" s="107" t="s">
        <v>261</v>
      </c>
      <c r="D124" s="108" t="s">
        <v>262</v>
      </c>
      <c r="E124" s="139"/>
      <c r="F124" s="123"/>
      <c r="G124" s="124"/>
      <c r="H124" s="124"/>
      <c r="I124" s="125"/>
      <c r="J124" s="126"/>
    </row>
    <row r="125" spans="1:10" x14ac:dyDescent="0.5">
      <c r="A125" s="106" t="s">
        <v>96</v>
      </c>
      <c r="B125" s="256"/>
      <c r="C125" s="107" t="s">
        <v>263</v>
      </c>
      <c r="D125" s="108" t="s">
        <v>264</v>
      </c>
      <c r="E125" s="139"/>
      <c r="F125" s="123"/>
      <c r="G125" s="124"/>
      <c r="H125" s="124"/>
      <c r="I125" s="125"/>
      <c r="J125" s="126"/>
    </row>
    <row r="126" spans="1:10" x14ac:dyDescent="0.5">
      <c r="A126" s="106" t="s">
        <v>96</v>
      </c>
      <c r="B126" s="256"/>
      <c r="C126" s="107" t="s">
        <v>265</v>
      </c>
      <c r="D126" s="108" t="s">
        <v>266</v>
      </c>
      <c r="E126" s="139"/>
      <c r="F126" s="123"/>
      <c r="G126" s="124"/>
      <c r="H126" s="124"/>
      <c r="I126" s="125"/>
      <c r="J126" s="126"/>
    </row>
    <row r="127" spans="1:10" x14ac:dyDescent="0.5">
      <c r="A127" s="106" t="s">
        <v>96</v>
      </c>
      <c r="B127" s="256"/>
      <c r="C127" s="107" t="s">
        <v>267</v>
      </c>
      <c r="D127" s="108" t="s">
        <v>268</v>
      </c>
      <c r="E127" s="139"/>
      <c r="F127" s="123"/>
      <c r="G127" s="124"/>
      <c r="H127" s="124"/>
      <c r="I127" s="125"/>
      <c r="J127" s="126"/>
    </row>
    <row r="128" spans="1:10" x14ac:dyDescent="0.5">
      <c r="A128" s="106" t="s">
        <v>96</v>
      </c>
      <c r="B128" s="256"/>
      <c r="C128" s="107" t="s">
        <v>269</v>
      </c>
      <c r="D128" s="108" t="s">
        <v>270</v>
      </c>
      <c r="E128" s="139"/>
      <c r="F128" s="123"/>
      <c r="G128" s="124"/>
      <c r="H128" s="124"/>
      <c r="I128" s="125"/>
      <c r="J128" s="126"/>
    </row>
    <row r="129" spans="1:10" x14ac:dyDescent="0.5">
      <c r="A129" s="106" t="s">
        <v>96</v>
      </c>
      <c r="B129" s="256"/>
      <c r="C129" s="107" t="s">
        <v>271</v>
      </c>
      <c r="D129" s="108" t="s">
        <v>272</v>
      </c>
      <c r="E129" s="139"/>
      <c r="F129" s="123"/>
      <c r="G129" s="124"/>
      <c r="H129" s="124"/>
      <c r="I129" s="125"/>
      <c r="J129" s="126"/>
    </row>
    <row r="130" spans="1:10" x14ac:dyDescent="0.5">
      <c r="A130" s="106" t="s">
        <v>96</v>
      </c>
      <c r="B130" s="256"/>
      <c r="C130" s="107" t="s">
        <v>273</v>
      </c>
      <c r="D130" s="108" t="s">
        <v>274</v>
      </c>
      <c r="E130" s="139"/>
      <c r="F130" s="123"/>
      <c r="G130" s="124"/>
      <c r="H130" s="124"/>
      <c r="I130" s="125"/>
      <c r="J130" s="126"/>
    </row>
    <row r="131" spans="1:10" x14ac:dyDescent="0.5">
      <c r="A131" s="106" t="s">
        <v>96</v>
      </c>
      <c r="B131" s="256"/>
      <c r="C131" s="107" t="s">
        <v>275</v>
      </c>
      <c r="D131" s="108" t="s">
        <v>276</v>
      </c>
      <c r="E131" s="139"/>
      <c r="F131" s="123"/>
      <c r="G131" s="124"/>
      <c r="H131" s="124"/>
      <c r="I131" s="125"/>
      <c r="J131" s="126"/>
    </row>
    <row r="132" spans="1:10" x14ac:dyDescent="0.5">
      <c r="A132" s="106" t="s">
        <v>96</v>
      </c>
      <c r="B132" s="256"/>
      <c r="C132" s="107" t="s">
        <v>277</v>
      </c>
      <c r="D132" s="108" t="s">
        <v>278</v>
      </c>
      <c r="E132" s="139"/>
      <c r="F132" s="123"/>
      <c r="G132" s="124"/>
      <c r="H132" s="124"/>
      <c r="I132" s="125"/>
      <c r="J132" s="126"/>
    </row>
    <row r="133" spans="1:10" x14ac:dyDescent="0.5">
      <c r="A133" s="106" t="s">
        <v>96</v>
      </c>
      <c r="B133" s="256"/>
      <c r="C133" s="107" t="s">
        <v>279</v>
      </c>
      <c r="D133" s="108" t="s">
        <v>280</v>
      </c>
      <c r="E133" s="139"/>
      <c r="F133" s="123"/>
      <c r="G133" s="124"/>
      <c r="H133" s="124"/>
      <c r="I133" s="125"/>
      <c r="J133" s="126"/>
    </row>
    <row r="134" spans="1:10" x14ac:dyDescent="0.5">
      <c r="A134" s="106" t="s">
        <v>96</v>
      </c>
      <c r="B134" s="256"/>
      <c r="C134" s="107" t="s">
        <v>281</v>
      </c>
      <c r="D134" s="108" t="s">
        <v>282</v>
      </c>
      <c r="E134" s="139"/>
      <c r="F134" s="123"/>
      <c r="G134" s="124"/>
      <c r="H134" s="124"/>
      <c r="I134" s="125"/>
      <c r="J134" s="126"/>
    </row>
    <row r="135" spans="1:10" x14ac:dyDescent="0.5">
      <c r="A135" s="106" t="s">
        <v>96</v>
      </c>
      <c r="B135" s="256"/>
      <c r="C135" s="107" t="s">
        <v>283</v>
      </c>
      <c r="D135" s="108" t="s">
        <v>284</v>
      </c>
      <c r="E135" s="139"/>
      <c r="F135" s="123"/>
      <c r="G135" s="124"/>
      <c r="H135" s="124"/>
      <c r="I135" s="125"/>
      <c r="J135" s="126"/>
    </row>
    <row r="136" spans="1:10" ht="18.600000000000001" thickBot="1" x14ac:dyDescent="0.55000000000000004">
      <c r="A136" s="109" t="s">
        <v>96</v>
      </c>
      <c r="B136" s="257"/>
      <c r="C136" s="110" t="s">
        <v>285</v>
      </c>
      <c r="D136" s="111" t="s">
        <v>286</v>
      </c>
      <c r="E136" s="140"/>
      <c r="F136" s="128"/>
      <c r="G136" s="129"/>
      <c r="H136" s="129"/>
      <c r="I136" s="130"/>
      <c r="J136" s="131"/>
    </row>
  </sheetData>
  <sheetProtection algorithmName="SHA-512" hashValue="brT2yeyBAykpIukkA9E5sr7EfnUqQqbpQZXNDcjAx61rVzY/2U8zcC9HVIuA6Zm9WPvqCDi9PGqxzsgG9bb1hg==" saltValue="0g0g246z3MH+EQjVbQyMOg==" spinCount="100000" sheet="1" formatCells="0" formatColumns="0" formatRows="0" insertColumns="0" insertRows="0" insertHyperlinks="0" deleteColumns="0" deleteRows="0" sort="0" autoFilter="0" pivotTables="0"/>
  <mergeCells count="32">
    <mergeCell ref="A1:J1"/>
    <mergeCell ref="B121:B136"/>
    <mergeCell ref="F3:I3"/>
    <mergeCell ref="A5:D5"/>
    <mergeCell ref="A6:D6"/>
    <mergeCell ref="F5:F7"/>
    <mergeCell ref="G5:G7"/>
    <mergeCell ref="H5:H7"/>
    <mergeCell ref="I5:I7"/>
    <mergeCell ref="B103:B120"/>
    <mergeCell ref="A12:A13"/>
    <mergeCell ref="B12:B13"/>
    <mergeCell ref="C12:C13"/>
    <mergeCell ref="D12:D13"/>
    <mergeCell ref="A4:D4"/>
    <mergeCell ref="A7:D7"/>
    <mergeCell ref="J12:J13"/>
    <mergeCell ref="F12:I12"/>
    <mergeCell ref="B36:B41"/>
    <mergeCell ref="B42:B43"/>
    <mergeCell ref="B44:B80"/>
    <mergeCell ref="E12:E13"/>
    <mergeCell ref="C10:I10"/>
    <mergeCell ref="C9:I9"/>
    <mergeCell ref="A3:D3"/>
    <mergeCell ref="B81:B88"/>
    <mergeCell ref="B89:B102"/>
    <mergeCell ref="B14:B17"/>
    <mergeCell ref="B18:B20"/>
    <mergeCell ref="B21:B25"/>
    <mergeCell ref="B26:B32"/>
    <mergeCell ref="B33:B35"/>
  </mergeCells>
  <conditionalFormatting sqref="E14:E136">
    <cfRule type="cellIs" dxfId="106" priority="1" operator="equal">
      <formula>"N"</formula>
    </cfRule>
    <cfRule type="cellIs" dxfId="105" priority="2" operator="equal">
      <formula>"Y"</formula>
    </cfRule>
  </conditionalFormatting>
  <dataValidations xWindow="933" yWindow="692" count="17">
    <dataValidation allowBlank="1" showInputMessage="1" showErrorMessage="1" prompt="Indicates whether the control/clause was in scope of the audit and assessed. Select Y if assessed during the audit, N if not in scope." sqref="E12:E13" xr:uid="{A0979598-C95F-4E7B-AADE-045113FA0E6A}"/>
    <dataValidation allowBlank="1" showInputMessage="1" showErrorMessage="1" prompt="Indicates the level of assurance evidence obtained (optional). Select the highest level achieved. 1 being high and 6 being low. For descriptions, see the Template data tab." sqref="J12:J13" xr:uid="{4AD76790-AF5F-4E86-AA00-15EED2A4EF06}"/>
    <dataValidation allowBlank="1" showInputMessage="1" showErrorMessage="1" prompt="Major NC (Major Nonconformity)_x000a_Significant failure of a requirement or ineffective control" sqref="F13" xr:uid="{1F160E34-2D6B-41CE-B43F-241F067E6FBF}"/>
    <dataValidation allowBlank="1" showInputMessage="1" showErrorMessage="1" prompt="Minor NC (Minor Nonconformity)_x000a_Requirement not consistently met or minor gap identified" sqref="G13" xr:uid="{73AC6E2C-844E-4F3A-9498-1C91CD573B13}"/>
    <dataValidation allowBlank="1" showInputMessage="1" showErrorMessage="1" prompt="AoC (Area of Concern)_x000a_Not a nonconformity, but likely to become one if not addressed" sqref="H13" xr:uid="{EEB06DD5-F97E-4D88-A8DC-D99B459FA991}"/>
    <dataValidation allowBlank="1" showInputMessage="1" showErrorMessage="1" prompt="OFI (Opportunity for Improvement)_x000a_Suggestion to improve effectiveness or maturity" sqref="I13" xr:uid="{7732FF1F-F2C0-4E21-B23B-D45C865B9C6C}"/>
    <dataValidation allowBlank="1" showInputMessage="1" showErrorMessage="1" prompt="Autocalulated total Major NC (Major Nonconformity)_x000a_Significant failure of a requirement or ineffective control" sqref="F4" xr:uid="{0D355572-06A7-424B-BED8-B5129AB6FA2C}"/>
    <dataValidation allowBlank="1" showInputMessage="1" showErrorMessage="1" prompt="Autocalculated total Minor NC (Minor Nonconformity)_x000a_Requirement not consistently met or minor gap identified" sqref="G4" xr:uid="{97EA0ABB-127D-41B1-B685-D2B7AB5F7896}"/>
    <dataValidation allowBlank="1" showInputMessage="1" showErrorMessage="1" prompt="Autocalculated total AoC (Area of Concern)_x000a_Not a nonconformity, but likely to become one if not addressed" sqref="H4" xr:uid="{6109572B-9FA6-4615-B8B4-08ACD332B797}"/>
    <dataValidation allowBlank="1" showInputMessage="1" showErrorMessage="1" prompt="Autocalculated total OFI (Opportunity for Improvement)_x000a_Suggestion to improve effectiveness or maturity" sqref="I4" xr:uid="{FF81A2DD-557C-4058-8FE5-BBDFB7028CAB}"/>
    <dataValidation allowBlank="1" showInputMessage="1" showErrorMessage="1" prompt="Identify if the requirement is Mandatory (ISO Clause) or Annex A Control" sqref="A12:A13" xr:uid="{9556CC1F-0377-46EE-966C-993ABA4E67A5}"/>
    <dataValidation allowBlank="1" showInputMessage="1" showErrorMessage="1" prompt="Number and title of the clause or Annex A section" sqref="B12:B13" xr:uid="{D5612DC0-E2F7-4A54-85A2-1078F087FED5}"/>
    <dataValidation allowBlank="1" showInputMessage="1" showErrorMessage="1" prompt="Title of the clause or Annex A control" sqref="C12:C13" xr:uid="{741DF213-46DE-4E2A-9197-D1287BE355E6}"/>
    <dataValidation allowBlank="1" showInputMessage="1" showErrorMessage="1" prompt="Number of the clause or Annex A control" sqref="D12:D13" xr:uid="{9CE6251F-2D34-4720-9004-92B6CA9478FA}"/>
    <dataValidation allowBlank="1" showInputMessage="1" showErrorMessage="1" prompt="For the information in this section, was it assessed by self-assurance, internal independent audit assurance (ISO 27001 lead auditor), external independent audit assurance (ISO 27001 lead auditor) or through ISO 27001 certification audit?" sqref="B9" xr:uid="{442C40FD-4472-45D4-96D8-BF32D6ABD02C}"/>
    <dataValidation type="list" allowBlank="1" showInputMessage="1" showErrorMessage="1" sqref="E14:E136" xr:uid="{40030948-DC78-4CFE-BC0D-729678398420}">
      <formula1>"Y, N"</formula1>
    </dataValidation>
    <dataValidation type="whole" allowBlank="1" showInputMessage="1" showErrorMessage="1" errorTitle="Input Error" error="Please enter a whole number that is 0 or above" sqref="F14:I136" xr:uid="{0C421961-133E-4442-B0E6-F1221F152B6C}">
      <formula1>0</formula1>
      <formula2>50</formula2>
    </dataValidation>
  </dataValidations>
  <pageMargins left="0.41176470588235292" right="0.25" top="0.75" bottom="0.75" header="0.3" footer="0.3"/>
  <pageSetup paperSize="8" orientation="landscape" r:id="rId1"/>
  <headerFooter>
    <oddFooter>&amp;L&amp;"Noto Sans,Regular"&amp;F&amp;C&amp;"Noto Sans,Regular"&amp;A&amp;R&amp;"Noto Sans,Regular"Page &amp;P
&amp;D &amp;T</oddFooter>
  </headerFooter>
  <extLst>
    <ext xmlns:x14="http://schemas.microsoft.com/office/spreadsheetml/2009/9/main" uri="{CCE6A557-97BC-4b89-ADB6-D9C93CAAB3DF}">
      <x14:dataValidations xmlns:xm="http://schemas.microsoft.com/office/excel/2006/main" xWindow="933" yWindow="692" count="2">
        <x14:dataValidation type="list" allowBlank="1" showInputMessage="1" showErrorMessage="1" xr:uid="{0D8B1BBF-6E32-422E-9F2A-BCC09BEAF77F}">
          <x14:formula1>
            <xm:f>'Template data'!$B$58:$B$61</xm:f>
          </x14:formula1>
          <xm:sqref>C9</xm:sqref>
        </x14:dataValidation>
        <x14:dataValidation type="list" allowBlank="1" showInputMessage="1" showErrorMessage="1" xr:uid="{A03C7DB1-F41D-4AB8-B261-D137FA65E4D5}">
          <x14:formula1>
            <xm:f>'Template data'!$B$3:$B$8</xm:f>
          </x14:formula1>
          <xm:sqref>J14:J136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425AC-895D-4CC6-8EC2-8A5C7C7C5000}">
  <sheetPr>
    <tabColor rgb="FF005EB8"/>
  </sheetPr>
  <dimension ref="A1:J41"/>
  <sheetViews>
    <sheetView showGridLines="0" zoomScale="71" zoomScaleNormal="71" zoomScalePageLayoutView="55" workbookViewId="0">
      <selection activeCell="D13" sqref="D13:I13"/>
    </sheetView>
  </sheetViews>
  <sheetFormatPr defaultColWidth="8.88671875" defaultRowHeight="18" x14ac:dyDescent="0.5"/>
  <cols>
    <col min="1" max="1" width="10.88671875" style="1" customWidth="1"/>
    <col min="2" max="3" width="8.88671875" style="1"/>
    <col min="4" max="4" width="19.88671875" style="1" customWidth="1"/>
    <col min="5" max="5" width="14.44140625" style="1" customWidth="1"/>
    <col min="6" max="6" width="6.109375" style="1" customWidth="1"/>
    <col min="7" max="7" width="47.88671875" style="1" customWidth="1"/>
    <col min="8" max="8" width="37.88671875" style="1" customWidth="1"/>
    <col min="9" max="9" width="29.44140625" style="1" customWidth="1"/>
    <col min="10" max="10" width="10.109375" style="1" customWidth="1"/>
    <col min="11" max="16384" width="8.88671875" style="1"/>
  </cols>
  <sheetData>
    <row r="1" spans="1:10" ht="37.799999999999997" x14ac:dyDescent="1.05">
      <c r="A1" s="293" t="s">
        <v>287</v>
      </c>
      <c r="B1" s="294"/>
      <c r="C1" s="294"/>
      <c r="D1" s="294"/>
      <c r="E1" s="294"/>
      <c r="F1" s="294"/>
      <c r="G1" s="294"/>
      <c r="H1" s="294"/>
      <c r="I1" s="294"/>
      <c r="J1" s="294"/>
    </row>
    <row r="3" spans="1:10" ht="19.8" x14ac:dyDescent="0.55000000000000004">
      <c r="B3" s="226" t="s">
        <v>30</v>
      </c>
      <c r="C3" s="227"/>
      <c r="D3" s="227"/>
      <c r="E3" s="227"/>
      <c r="F3" s="227"/>
      <c r="G3" s="227"/>
      <c r="H3" s="227"/>
      <c r="I3" s="228"/>
    </row>
    <row r="4" spans="1:10" ht="20.399999999999999" customHeight="1" x14ac:dyDescent="0.5">
      <c r="B4" s="220" t="s">
        <v>288</v>
      </c>
      <c r="C4" s="221"/>
      <c r="D4" s="221"/>
      <c r="E4" s="221"/>
      <c r="F4" s="221"/>
      <c r="G4" s="221"/>
      <c r="H4" s="221"/>
      <c r="I4" s="222"/>
    </row>
    <row r="5" spans="1:10" ht="20.399999999999999" customHeight="1" x14ac:dyDescent="0.5">
      <c r="B5" s="220"/>
      <c r="C5" s="221"/>
      <c r="D5" s="221"/>
      <c r="E5" s="221"/>
      <c r="F5" s="221"/>
      <c r="G5" s="221"/>
      <c r="H5" s="221"/>
      <c r="I5" s="222"/>
    </row>
    <row r="6" spans="1:10" ht="20.399999999999999" customHeight="1" x14ac:dyDescent="0.55000000000000004">
      <c r="B6" s="220" t="s">
        <v>289</v>
      </c>
      <c r="C6" s="221"/>
      <c r="D6" s="221"/>
      <c r="E6" s="221"/>
      <c r="F6" s="221"/>
      <c r="G6" s="221"/>
      <c r="H6" s="221"/>
      <c r="I6" s="222"/>
    </row>
    <row r="7" spans="1:10" ht="20.399999999999999" customHeight="1" x14ac:dyDescent="0.55000000000000004">
      <c r="B7" s="220" t="s">
        <v>290</v>
      </c>
      <c r="C7" s="221"/>
      <c r="D7" s="221"/>
      <c r="E7" s="221"/>
      <c r="F7" s="221"/>
      <c r="G7" s="221"/>
      <c r="H7" s="221"/>
      <c r="I7" s="222"/>
    </row>
    <row r="8" spans="1:10" ht="20.399999999999999" customHeight="1" x14ac:dyDescent="0.55000000000000004">
      <c r="B8" s="220" t="s">
        <v>291</v>
      </c>
      <c r="C8" s="221"/>
      <c r="D8" s="221"/>
      <c r="E8" s="221"/>
      <c r="F8" s="221"/>
      <c r="G8" s="221"/>
      <c r="H8" s="221"/>
      <c r="I8" s="222"/>
    </row>
    <row r="9" spans="1:10" ht="20.399999999999999" customHeight="1" x14ac:dyDescent="0.55000000000000004">
      <c r="B9" s="220" t="s">
        <v>292</v>
      </c>
      <c r="C9" s="221"/>
      <c r="D9" s="221"/>
      <c r="E9" s="221"/>
      <c r="F9" s="221"/>
      <c r="G9" s="221"/>
      <c r="H9" s="221"/>
      <c r="I9" s="222"/>
    </row>
    <row r="10" spans="1:10" ht="20.399999999999999" customHeight="1" x14ac:dyDescent="0.55000000000000004">
      <c r="B10" s="223" t="s">
        <v>39</v>
      </c>
      <c r="C10" s="224"/>
      <c r="D10" s="224"/>
      <c r="E10" s="224"/>
      <c r="F10" s="224"/>
      <c r="G10" s="224"/>
      <c r="H10" s="224"/>
      <c r="I10" s="225"/>
    </row>
    <row r="11" spans="1:10" ht="19.8" x14ac:dyDescent="0.55000000000000004">
      <c r="B11" s="48"/>
      <c r="C11" s="48"/>
      <c r="D11" s="48"/>
      <c r="E11" s="48"/>
      <c r="F11" s="48"/>
      <c r="G11" s="48"/>
      <c r="H11" s="48"/>
      <c r="I11" s="48"/>
    </row>
    <row r="12" spans="1:10" ht="25.5" customHeight="1" x14ac:dyDescent="0.5">
      <c r="B12" s="295" t="s">
        <v>293</v>
      </c>
      <c r="C12" s="295"/>
      <c r="D12" s="244"/>
      <c r="E12" s="244"/>
      <c r="F12" s="244"/>
      <c r="G12" s="244"/>
      <c r="H12" s="244"/>
      <c r="I12" s="244"/>
    </row>
    <row r="13" spans="1:10" ht="25.5" customHeight="1" x14ac:dyDescent="0.5">
      <c r="B13" s="295" t="s">
        <v>41</v>
      </c>
      <c r="C13" s="295"/>
      <c r="D13" s="244"/>
      <c r="E13" s="244"/>
      <c r="F13" s="244"/>
      <c r="G13" s="244"/>
      <c r="H13" s="244"/>
      <c r="I13" s="244"/>
    </row>
    <row r="15" spans="1:10" ht="60.6" customHeight="1" x14ac:dyDescent="0.5">
      <c r="A15" s="52"/>
      <c r="B15" s="292" t="s">
        <v>294</v>
      </c>
      <c r="C15" s="292"/>
      <c r="D15" s="292"/>
      <c r="E15" s="292" t="s">
        <v>295</v>
      </c>
      <c r="F15" s="292"/>
      <c r="G15" s="292"/>
      <c r="H15" s="54" t="s">
        <v>296</v>
      </c>
      <c r="I15" s="295" t="s">
        <v>48</v>
      </c>
      <c r="J15" s="295"/>
    </row>
    <row r="16" spans="1:10" ht="34.35" customHeight="1" x14ac:dyDescent="0.5">
      <c r="A16" s="53">
        <v>1</v>
      </c>
      <c r="B16" s="287"/>
      <c r="C16" s="287"/>
      <c r="D16" s="287"/>
      <c r="E16" s="287"/>
      <c r="F16" s="287"/>
      <c r="G16" s="287"/>
      <c r="H16" s="159"/>
      <c r="I16" s="287"/>
      <c r="J16" s="287"/>
    </row>
    <row r="17" spans="1:10" ht="34.35" customHeight="1" x14ac:dyDescent="0.5">
      <c r="A17" s="53">
        <v>2</v>
      </c>
      <c r="B17" s="287"/>
      <c r="C17" s="287"/>
      <c r="D17" s="287"/>
      <c r="E17" s="287"/>
      <c r="F17" s="287"/>
      <c r="G17" s="287"/>
      <c r="H17" s="159"/>
      <c r="I17" s="287"/>
      <c r="J17" s="287"/>
    </row>
    <row r="18" spans="1:10" ht="34.35" customHeight="1" x14ac:dyDescent="0.5">
      <c r="A18" s="53">
        <v>3</v>
      </c>
      <c r="B18" s="287"/>
      <c r="C18" s="287"/>
      <c r="D18" s="287"/>
      <c r="E18" s="287"/>
      <c r="F18" s="287"/>
      <c r="G18" s="287"/>
      <c r="H18" s="159"/>
      <c r="I18" s="287"/>
      <c r="J18" s="287"/>
    </row>
    <row r="19" spans="1:10" ht="34.35" customHeight="1" x14ac:dyDescent="0.5">
      <c r="A19" s="53">
        <v>4</v>
      </c>
      <c r="B19" s="287"/>
      <c r="C19" s="287"/>
      <c r="D19" s="287"/>
      <c r="E19" s="287"/>
      <c r="F19" s="287"/>
      <c r="G19" s="287"/>
      <c r="H19" s="159"/>
      <c r="I19" s="287"/>
      <c r="J19" s="287"/>
    </row>
    <row r="20" spans="1:10" ht="34.35" customHeight="1" x14ac:dyDescent="0.5">
      <c r="A20" s="53">
        <v>5</v>
      </c>
      <c r="B20" s="287"/>
      <c r="C20" s="287"/>
      <c r="D20" s="287"/>
      <c r="E20" s="287"/>
      <c r="F20" s="287"/>
      <c r="G20" s="287"/>
      <c r="H20" s="159"/>
      <c r="I20" s="287"/>
      <c r="J20" s="287"/>
    </row>
    <row r="21" spans="1:10" ht="34.35" customHeight="1" x14ac:dyDescent="0.5">
      <c r="A21" s="53">
        <v>6</v>
      </c>
      <c r="B21" s="287"/>
      <c r="C21" s="287"/>
      <c r="D21" s="287"/>
      <c r="E21" s="287"/>
      <c r="F21" s="287"/>
      <c r="G21" s="287"/>
      <c r="H21" s="159"/>
      <c r="I21" s="287"/>
      <c r="J21" s="287"/>
    </row>
    <row r="22" spans="1:10" ht="34.35" customHeight="1" x14ac:dyDescent="0.5">
      <c r="A22" s="53">
        <v>7</v>
      </c>
      <c r="B22" s="287"/>
      <c r="C22" s="287"/>
      <c r="D22" s="287"/>
      <c r="E22" s="287"/>
      <c r="F22" s="287"/>
      <c r="G22" s="287"/>
      <c r="H22" s="159"/>
      <c r="I22" s="287"/>
      <c r="J22" s="287"/>
    </row>
    <row r="23" spans="1:10" ht="34.35" customHeight="1" x14ac:dyDescent="0.5">
      <c r="A23" s="53">
        <v>8</v>
      </c>
      <c r="B23" s="287"/>
      <c r="C23" s="287"/>
      <c r="D23" s="287"/>
      <c r="E23" s="287"/>
      <c r="F23" s="287"/>
      <c r="G23" s="287"/>
      <c r="H23" s="159"/>
      <c r="I23" s="287"/>
      <c r="J23" s="287"/>
    </row>
    <row r="24" spans="1:10" ht="34.35" customHeight="1" x14ac:dyDescent="0.5">
      <c r="A24" s="53">
        <v>9</v>
      </c>
      <c r="B24" s="287"/>
      <c r="C24" s="287"/>
      <c r="D24" s="287"/>
      <c r="E24" s="287"/>
      <c r="F24" s="287"/>
      <c r="G24" s="287"/>
      <c r="H24" s="159"/>
      <c r="I24" s="287"/>
      <c r="J24" s="287"/>
    </row>
    <row r="25" spans="1:10" ht="34.35" customHeight="1" x14ac:dyDescent="0.5">
      <c r="A25" s="53">
        <v>10</v>
      </c>
      <c r="B25" s="287"/>
      <c r="C25" s="287"/>
      <c r="D25" s="287"/>
      <c r="E25" s="287"/>
      <c r="F25" s="287"/>
      <c r="G25" s="287"/>
      <c r="H25" s="159"/>
      <c r="I25" s="287"/>
      <c r="J25" s="287"/>
    </row>
    <row r="27" spans="1:10" ht="34.5" customHeight="1" x14ac:dyDescent="0.65">
      <c r="A27" s="291" t="s">
        <v>297</v>
      </c>
      <c r="B27" s="291"/>
      <c r="C27" s="291"/>
      <c r="D27" s="291"/>
      <c r="E27" s="291"/>
    </row>
    <row r="28" spans="1:10" ht="32.4" customHeight="1" x14ac:dyDescent="0.5">
      <c r="A28" s="52"/>
      <c r="B28" s="292" t="s">
        <v>298</v>
      </c>
      <c r="C28" s="292"/>
      <c r="D28" s="292"/>
      <c r="E28" s="292"/>
      <c r="F28" s="292" t="s">
        <v>299</v>
      </c>
      <c r="G28" s="292"/>
      <c r="H28" s="292" t="s">
        <v>300</v>
      </c>
      <c r="I28" s="292"/>
      <c r="J28" s="292"/>
    </row>
    <row r="29" spans="1:10" ht="49.5" customHeight="1" x14ac:dyDescent="0.5">
      <c r="A29" s="53">
        <v>1</v>
      </c>
      <c r="B29" s="286" t="s">
        <v>301</v>
      </c>
      <c r="C29" s="286"/>
      <c r="D29" s="286"/>
      <c r="E29" s="286"/>
      <c r="F29" s="287"/>
      <c r="G29" s="287"/>
      <c r="H29" s="287"/>
      <c r="I29" s="287"/>
      <c r="J29" s="287"/>
    </row>
    <row r="30" spans="1:10" ht="65.099999999999994" customHeight="1" x14ac:dyDescent="0.5">
      <c r="A30" s="53">
        <v>2</v>
      </c>
      <c r="B30" s="286" t="s">
        <v>302</v>
      </c>
      <c r="C30" s="286"/>
      <c r="D30" s="286"/>
      <c r="E30" s="286"/>
      <c r="F30" s="287"/>
      <c r="G30" s="287"/>
      <c r="H30" s="287"/>
      <c r="I30" s="287"/>
      <c r="J30" s="287"/>
    </row>
    <row r="31" spans="1:10" ht="48" customHeight="1" x14ac:dyDescent="0.5">
      <c r="A31" s="53">
        <v>3</v>
      </c>
      <c r="B31" s="286" t="s">
        <v>303</v>
      </c>
      <c r="C31" s="286"/>
      <c r="D31" s="286"/>
      <c r="E31" s="286"/>
      <c r="F31" s="287"/>
      <c r="G31" s="287"/>
      <c r="H31" s="287"/>
      <c r="I31" s="287"/>
      <c r="J31" s="287"/>
    </row>
    <row r="32" spans="1:10" ht="63" customHeight="1" x14ac:dyDescent="0.5">
      <c r="A32" s="53">
        <v>4</v>
      </c>
      <c r="B32" s="286" t="s">
        <v>304</v>
      </c>
      <c r="C32" s="286"/>
      <c r="D32" s="286"/>
      <c r="E32" s="286"/>
      <c r="F32" s="287"/>
      <c r="G32" s="287"/>
      <c r="H32" s="287"/>
      <c r="I32" s="287"/>
      <c r="J32" s="287"/>
    </row>
    <row r="33" spans="1:10" ht="87.9" customHeight="1" x14ac:dyDescent="0.5">
      <c r="A33" s="53">
        <v>5</v>
      </c>
      <c r="B33" s="286" t="s">
        <v>305</v>
      </c>
      <c r="C33" s="286"/>
      <c r="D33" s="286"/>
      <c r="E33" s="286"/>
      <c r="F33" s="287"/>
      <c r="G33" s="287"/>
      <c r="H33" s="287"/>
      <c r="I33" s="287"/>
      <c r="J33" s="287"/>
    </row>
    <row r="34" spans="1:10" ht="31.2" x14ac:dyDescent="0.5">
      <c r="A34" s="288">
        <v>6</v>
      </c>
      <c r="B34" s="286" t="s">
        <v>306</v>
      </c>
      <c r="C34" s="286"/>
      <c r="D34" s="286"/>
      <c r="E34" s="286"/>
      <c r="F34" s="210" t="b">
        <v>0</v>
      </c>
      <c r="G34" s="88" t="s">
        <v>307</v>
      </c>
      <c r="H34" s="287"/>
      <c r="I34" s="287"/>
      <c r="J34" s="287"/>
    </row>
    <row r="35" spans="1:10" x14ac:dyDescent="0.5">
      <c r="A35" s="289"/>
      <c r="B35" s="290"/>
      <c r="C35" s="290"/>
      <c r="D35" s="290"/>
      <c r="E35" s="290"/>
      <c r="F35" s="210" t="b">
        <v>0</v>
      </c>
      <c r="G35" s="88" t="s">
        <v>308</v>
      </c>
      <c r="H35" s="287"/>
      <c r="I35" s="287"/>
      <c r="J35" s="287"/>
    </row>
    <row r="36" spans="1:10" x14ac:dyDescent="0.5">
      <c r="A36" s="289"/>
      <c r="B36" s="290"/>
      <c r="C36" s="290"/>
      <c r="D36" s="290"/>
      <c r="E36" s="290"/>
      <c r="F36" s="210" t="b">
        <v>0</v>
      </c>
      <c r="G36" s="88" t="s">
        <v>309</v>
      </c>
      <c r="H36" s="287"/>
      <c r="I36" s="287"/>
      <c r="J36" s="287"/>
    </row>
    <row r="37" spans="1:10" ht="31.2" x14ac:dyDescent="0.5">
      <c r="A37" s="289"/>
      <c r="B37" s="290"/>
      <c r="C37" s="290"/>
      <c r="D37" s="290"/>
      <c r="E37" s="290"/>
      <c r="F37" s="210" t="b">
        <v>0</v>
      </c>
      <c r="G37" s="88" t="s">
        <v>310</v>
      </c>
      <c r="H37" s="287"/>
      <c r="I37" s="287"/>
      <c r="J37" s="287"/>
    </row>
    <row r="38" spans="1:10" ht="31.2" x14ac:dyDescent="0.5">
      <c r="A38" s="289"/>
      <c r="B38" s="290"/>
      <c r="C38" s="290"/>
      <c r="D38" s="290"/>
      <c r="E38" s="290"/>
      <c r="F38" s="210" t="b">
        <v>0</v>
      </c>
      <c r="G38" s="88" t="s">
        <v>311</v>
      </c>
      <c r="H38" s="287"/>
      <c r="I38" s="287"/>
      <c r="J38" s="287"/>
    </row>
    <row r="39" spans="1:10" x14ac:dyDescent="0.5">
      <c r="A39" s="289"/>
      <c r="B39" s="290"/>
      <c r="C39" s="290"/>
      <c r="D39" s="290"/>
      <c r="E39" s="290"/>
      <c r="F39" s="210" t="b">
        <v>0</v>
      </c>
      <c r="G39" s="88" t="s">
        <v>312</v>
      </c>
      <c r="H39" s="287"/>
      <c r="I39" s="287"/>
      <c r="J39" s="287"/>
    </row>
    <row r="40" spans="1:10" x14ac:dyDescent="0.5">
      <c r="A40" s="289"/>
      <c r="B40" s="290"/>
      <c r="C40" s="290"/>
      <c r="D40" s="290"/>
      <c r="E40" s="290"/>
      <c r="F40" s="210" t="b">
        <v>0</v>
      </c>
      <c r="G40" s="88" t="s">
        <v>313</v>
      </c>
      <c r="H40" s="287"/>
      <c r="I40" s="287"/>
      <c r="J40" s="287"/>
    </row>
    <row r="41" spans="1:10" x14ac:dyDescent="0.5">
      <c r="F41" s="284"/>
      <c r="G41" s="285"/>
    </row>
  </sheetData>
  <sheetProtection algorithmName="SHA-512" hashValue="N8FXBQ15Mqg/21tGXncMuPsg8W/mkUreizI/ciRjDBs0cA41ivRIH6fExJwP6/IZ6Gv7vHzpUMsSgkNsKHLKiA==" saltValue="79ayVDOYONsg1kbSZAjaAA==" spinCount="100000" sheet="1" formatCells="0" formatColumns="0" formatRows="0" insertColumns="0" insertRows="0" insertHyperlinks="0" deleteColumns="0" deleteRows="0" sort="0" autoFilter="0" pivotTables="0"/>
  <mergeCells count="74">
    <mergeCell ref="B6:I6"/>
    <mergeCell ref="H28:J28"/>
    <mergeCell ref="H29:J29"/>
    <mergeCell ref="H30:J30"/>
    <mergeCell ref="H31:J31"/>
    <mergeCell ref="B17:D17"/>
    <mergeCell ref="B10:I10"/>
    <mergeCell ref="I20:J20"/>
    <mergeCell ref="I21:J21"/>
    <mergeCell ref="I22:J22"/>
    <mergeCell ref="I23:J23"/>
    <mergeCell ref="I24:J24"/>
    <mergeCell ref="I15:J15"/>
    <mergeCell ref="I16:J16"/>
    <mergeCell ref="I17:J17"/>
    <mergeCell ref="I18:J18"/>
    <mergeCell ref="H32:J32"/>
    <mergeCell ref="H33:J33"/>
    <mergeCell ref="H34:J34"/>
    <mergeCell ref="H35:J35"/>
    <mergeCell ref="H36:J36"/>
    <mergeCell ref="H37:J37"/>
    <mergeCell ref="H38:J38"/>
    <mergeCell ref="H39:J39"/>
    <mergeCell ref="H40:J40"/>
    <mergeCell ref="B18:D18"/>
    <mergeCell ref="B25:D25"/>
    <mergeCell ref="E19:G19"/>
    <mergeCell ref="E20:G20"/>
    <mergeCell ref="E21:G21"/>
    <mergeCell ref="E22:G22"/>
    <mergeCell ref="B19:D19"/>
    <mergeCell ref="B20:D20"/>
    <mergeCell ref="B21:D21"/>
    <mergeCell ref="B22:D22"/>
    <mergeCell ref="B23:D23"/>
    <mergeCell ref="I25:J25"/>
    <mergeCell ref="A1:J1"/>
    <mergeCell ref="B3:I3"/>
    <mergeCell ref="B7:I7"/>
    <mergeCell ref="B9:I9"/>
    <mergeCell ref="E18:G18"/>
    <mergeCell ref="B12:C12"/>
    <mergeCell ref="B13:C13"/>
    <mergeCell ref="D12:I12"/>
    <mergeCell ref="D13:I13"/>
    <mergeCell ref="B4:I5"/>
    <mergeCell ref="B8:I8"/>
    <mergeCell ref="E15:G15"/>
    <mergeCell ref="E16:G16"/>
    <mergeCell ref="E17:G17"/>
    <mergeCell ref="B15:D15"/>
    <mergeCell ref="B16:D16"/>
    <mergeCell ref="I19:J19"/>
    <mergeCell ref="E25:G25"/>
    <mergeCell ref="B24:D24"/>
    <mergeCell ref="E24:G24"/>
    <mergeCell ref="E23:G23"/>
    <mergeCell ref="A34:A40"/>
    <mergeCell ref="B34:E40"/>
    <mergeCell ref="A27:E27"/>
    <mergeCell ref="F28:G28"/>
    <mergeCell ref="B28:E28"/>
    <mergeCell ref="B29:E29"/>
    <mergeCell ref="B30:E30"/>
    <mergeCell ref="F29:G29"/>
    <mergeCell ref="F30:G30"/>
    <mergeCell ref="F33:G33"/>
    <mergeCell ref="F41:G41"/>
    <mergeCell ref="B33:E33"/>
    <mergeCell ref="F32:G32"/>
    <mergeCell ref="B31:E31"/>
    <mergeCell ref="F31:G31"/>
    <mergeCell ref="B32:E32"/>
  </mergeCells>
  <dataValidations count="10">
    <dataValidation allowBlank="1" showInputMessage="1" showErrorMessage="1" prompt="Where is the risk primarily recorded / managed within the entity?" sqref="E15:G15" xr:uid="{2FF9A43E-A5B1-4237-A774-36974C85677A}"/>
    <dataValidation allowBlank="1" showInputMessage="1" showErrorMessage="1" prompt="What are the top five (5) to ten cyber security risk themes from Appendix A (dropdown options) that are currently impacting the entity’s business (excluding those rated low)?" sqref="B15:D15" xr:uid="{499604DF-7937-412D-9987-BF5F1EB8C02D}"/>
    <dataValidation allowBlank="1" showInputMessage="1" showErrorMessage="1" prompt="Please add 5 to 10 of the top risks affecting the entity" sqref="A15 A28" xr:uid="{0AAFE80F-29C9-4B26-8910-4D3258C3BE8F}"/>
    <dataValidation allowBlank="1" showInputMessage="1" showErrorMessage="1" prompt="Optional free text space to include context." sqref="H15" xr:uid="{4C1DEACB-A036-41AF-9637-B855103F3957}"/>
    <dataValidation allowBlank="1" showInputMessage="1" showErrorMessage="1" prompt="Indicates the level of assurance evidence obtained (optional). Select the highest level achieved. 1 being high and 6 being low. For descriptions, see the Template data tab." sqref="I15:J15" xr:uid="{3F739939-A0D1-4E96-8FE0-47A3D6FAAB6F}"/>
    <dataValidation allowBlank="1" showInputMessage="1" showErrorMessage="1" prompt="For the information in this section, was it assessed by self-assurance, internal independent audit assurance (ISO 27001 lead auditor), external independent audit assurance (ISO 27001 lead auditor) or through ISO 27001 certification audit?" sqref="B12:C12" xr:uid="{8A581DD6-BF79-41C8-A737-125C3D8FE43A}"/>
    <dataValidation allowBlank="1" showInputMessage="1" showErrorMessage="1" prompt="Select response from dropdown option." sqref="F28:G28" xr:uid="{B5B0ADA5-E377-4F13-BC05-47369C003393}"/>
    <dataValidation allowBlank="1" showInputMessage="1" showErrorMessage="1" prompt="Context required" sqref="H28" xr:uid="{3884364F-E100-4D24-A7AA-7EE202190A18}"/>
    <dataValidation type="textLength" allowBlank="1" showInputMessage="1" showErrorMessage="1" errorTitle="Input Error" error="Please provide a text input - Max 50 characters" sqref="D13:I13" xr:uid="{1BFA2B7A-8C37-4037-95C9-47C8289BD5D4}">
      <formula1>0</formula1>
      <formula2>50</formula2>
    </dataValidation>
    <dataValidation type="textLength" allowBlank="1" showInputMessage="1" showErrorMessage="1" errorTitle="Input Error" error="Max text length : 250 Characters" sqref="H16:H25" xr:uid="{026F0633-67DF-4E60-9CA7-7C14C3DBB925}">
      <formula1>0</formula1>
      <formula2>250</formula2>
    </dataValidation>
  </dataValidations>
  <pageMargins left="0.25" right="0.25" top="0.75" bottom="0.75" header="0.3" footer="0.3"/>
  <pageSetup paperSize="8" orientation="landscape" r:id="rId1"/>
  <headerFooter>
    <oddFooter>&amp;L&amp;"Noto Sans,Regular"&amp;F&amp;C&amp;"Noto Sans,Regular"&amp;A&amp;R&amp;"Noto Sans,Regular"Page &amp;P
&amp;D &amp;T</oddFooter>
  </headerFooter>
  <extLst>
    <ext xmlns:x14="http://schemas.microsoft.com/office/spreadsheetml/2009/9/main" uri="{CCE6A557-97BC-4b89-ADB6-D9C93CAAB3DF}">
      <x14:dataValidations xmlns:xm="http://schemas.microsoft.com/office/excel/2006/main" count="9">
        <x14:dataValidation type="list" allowBlank="1" showInputMessage="1" showErrorMessage="1" xr:uid="{15D8E905-E595-42BD-8FCB-B97A6FCEB0C9}">
          <x14:formula1>
            <xm:f>'Appendix A'!$A$7:$A$33</xm:f>
          </x14:formula1>
          <xm:sqref>B16:B25</xm:sqref>
        </x14:dataValidation>
        <x14:dataValidation type="list" allowBlank="1" showInputMessage="1" showErrorMessage="1" xr:uid="{C71F4C1D-ECBA-4A34-A2A8-144C3DB346C7}">
          <x14:formula1>
            <xm:f>'Template data'!$B$369:$B$372</xm:f>
          </x14:formula1>
          <xm:sqref>F33:G33</xm:sqref>
        </x14:dataValidation>
        <x14:dataValidation type="list" allowBlank="1" showInputMessage="1" showErrorMessage="1" xr:uid="{2750F301-E64B-45E8-B091-4C23AB89C772}">
          <x14:formula1>
            <xm:f>'Template data'!$B$349:$B$352</xm:f>
          </x14:formula1>
          <xm:sqref>F29:G29</xm:sqref>
        </x14:dataValidation>
        <x14:dataValidation type="list" allowBlank="1" showInputMessage="1" showErrorMessage="1" xr:uid="{E7EFFDD1-444D-4517-AB61-3701BFCC6236}">
          <x14:formula1>
            <xm:f>'Template data'!$B$354:$B$357</xm:f>
          </x14:formula1>
          <xm:sqref>F30:G30</xm:sqref>
        </x14:dataValidation>
        <x14:dataValidation type="list" allowBlank="1" showInputMessage="1" showErrorMessage="1" xr:uid="{CBA0F8E9-66C0-4F63-8BC6-C1811FBF7531}">
          <x14:formula1>
            <xm:f>'Template data'!$B$359:$B$362</xm:f>
          </x14:formula1>
          <xm:sqref>F31:G31</xm:sqref>
        </x14:dataValidation>
        <x14:dataValidation type="list" allowBlank="1" showInputMessage="1" showErrorMessage="1" xr:uid="{7F64C510-1346-4A1F-9435-921A6924298F}">
          <x14:formula1>
            <xm:f>'Template data'!$B$3:$B$8</xm:f>
          </x14:formula1>
          <xm:sqref>I16:J25</xm:sqref>
        </x14:dataValidation>
        <x14:dataValidation type="list" allowBlank="1" showInputMessage="1" showErrorMessage="1" xr:uid="{E10C35A9-AC9B-4976-B8F6-BF6CEED39F83}">
          <x14:formula1>
            <xm:f>'Template data'!$B$30:$B$38</xm:f>
          </x14:formula1>
          <xm:sqref>E16:G25</xm:sqref>
        </x14:dataValidation>
        <x14:dataValidation type="list" allowBlank="1" showInputMessage="1" showErrorMessage="1" xr:uid="{B512C608-1B3F-4EF2-9FD6-B5577521D7C1}">
          <x14:formula1>
            <xm:f>'Template data'!$B$58:$B$61</xm:f>
          </x14:formula1>
          <xm:sqref>D12</xm:sqref>
        </x14:dataValidation>
        <x14:dataValidation type="list" allowBlank="1" showInputMessage="1" showErrorMessage="1" xr:uid="{C4E75E7A-64C7-4070-BC3D-F7A253DA47BF}">
          <x14:formula1>
            <xm:f>'Template data'!$B$364:$B$367</xm:f>
          </x14:formula1>
          <xm:sqref>F32:G32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C273E-7D96-4EC8-B4A4-93AC04EAF0ED}">
  <sheetPr>
    <tabColor rgb="FF005EB8"/>
    <pageSetUpPr fitToPage="1"/>
  </sheetPr>
  <dimension ref="B1:K78"/>
  <sheetViews>
    <sheetView showGridLines="0" showRuler="0" topLeftCell="B4" zoomScale="70" zoomScaleNormal="70" zoomScalePageLayoutView="60" workbookViewId="0">
      <selection activeCell="D15" sqref="D15"/>
    </sheetView>
  </sheetViews>
  <sheetFormatPr defaultColWidth="8.88671875" defaultRowHeight="18" x14ac:dyDescent="0.5"/>
  <cols>
    <col min="1" max="1" width="4.5546875" style="1" customWidth="1"/>
    <col min="2" max="2" width="23.109375" style="1" customWidth="1"/>
    <col min="3" max="3" width="19" style="1" customWidth="1"/>
    <col min="4" max="4" width="75.109375" style="1" customWidth="1"/>
    <col min="5" max="5" width="83.109375" style="1" customWidth="1"/>
    <col min="6" max="6" width="19.5546875" style="84" hidden="1" customWidth="1"/>
    <col min="7" max="7" width="13" style="1" customWidth="1"/>
    <col min="8" max="8" width="8.88671875" style="1" hidden="1" customWidth="1"/>
    <col min="9" max="9" width="24.109375" style="1" customWidth="1"/>
    <col min="10" max="11" width="8.88671875" style="1" customWidth="1"/>
    <col min="12" max="16384" width="8.88671875" style="1"/>
  </cols>
  <sheetData>
    <row r="1" spans="2:10" ht="30.9" customHeight="1" x14ac:dyDescent="0.5">
      <c r="B1" s="259" t="s">
        <v>314</v>
      </c>
      <c r="C1" s="259"/>
      <c r="D1" s="259"/>
      <c r="E1" s="259"/>
      <c r="F1" s="259"/>
      <c r="G1" s="259"/>
      <c r="H1" s="259"/>
      <c r="I1" s="259"/>
    </row>
    <row r="2" spans="2:10" ht="30.9" customHeight="1" x14ac:dyDescent="0.5">
      <c r="B2" s="39"/>
      <c r="C2" s="39"/>
      <c r="D2" s="39"/>
      <c r="E2" s="39"/>
      <c r="F2" s="39"/>
      <c r="G2" s="39"/>
      <c r="H2" s="39"/>
      <c r="I2" s="39"/>
    </row>
    <row r="3" spans="2:10" ht="30.9" customHeight="1" x14ac:dyDescent="0.55000000000000004">
      <c r="B3" s="226" t="s">
        <v>30</v>
      </c>
      <c r="C3" s="227"/>
      <c r="D3" s="227"/>
      <c r="E3" s="227"/>
      <c r="F3" s="227"/>
      <c r="G3" s="227"/>
      <c r="H3" s="227"/>
      <c r="I3" s="228"/>
    </row>
    <row r="4" spans="2:10" ht="30.9" customHeight="1" x14ac:dyDescent="0.55000000000000004">
      <c r="B4" s="310" t="s">
        <v>315</v>
      </c>
      <c r="C4" s="311"/>
      <c r="D4" s="311"/>
      <c r="E4" s="311"/>
      <c r="F4" s="311"/>
      <c r="G4" s="311"/>
      <c r="H4" s="311"/>
      <c r="I4" s="312"/>
    </row>
    <row r="5" spans="2:10" ht="30.9" customHeight="1" x14ac:dyDescent="0.5">
      <c r="B5" s="306" t="s">
        <v>316</v>
      </c>
      <c r="C5" s="307"/>
      <c r="D5" s="307"/>
      <c r="E5" s="307"/>
      <c r="F5" s="307"/>
      <c r="G5" s="307"/>
      <c r="H5" s="307"/>
      <c r="I5" s="308"/>
    </row>
    <row r="6" spans="2:10" ht="30.9" customHeight="1" x14ac:dyDescent="0.5">
      <c r="B6" s="313" t="s">
        <v>317</v>
      </c>
      <c r="C6" s="314"/>
      <c r="D6" s="314"/>
      <c r="E6" s="314"/>
      <c r="F6" s="314"/>
      <c r="G6" s="314"/>
      <c r="H6" s="314"/>
      <c r="I6" s="315"/>
    </row>
    <row r="7" spans="2:10" ht="30.9" customHeight="1" x14ac:dyDescent="0.5">
      <c r="B7" s="306" t="s">
        <v>318</v>
      </c>
      <c r="C7" s="307"/>
      <c r="D7" s="307"/>
      <c r="E7" s="307"/>
      <c r="F7" s="307"/>
      <c r="G7" s="307"/>
      <c r="H7" s="307"/>
      <c r="I7" s="308"/>
    </row>
    <row r="8" spans="2:10" ht="30.9" customHeight="1" x14ac:dyDescent="0.5">
      <c r="B8" s="306" t="s">
        <v>319</v>
      </c>
      <c r="C8" s="307"/>
      <c r="D8" s="307"/>
      <c r="E8" s="307"/>
      <c r="F8" s="307"/>
      <c r="G8" s="307"/>
      <c r="H8" s="307"/>
      <c r="I8" s="308"/>
    </row>
    <row r="9" spans="2:10" ht="19.8" x14ac:dyDescent="0.5">
      <c r="B9" s="281" t="s">
        <v>39</v>
      </c>
      <c r="C9" s="282"/>
      <c r="D9" s="282"/>
      <c r="E9" s="282"/>
      <c r="F9" s="282"/>
      <c r="G9" s="282"/>
      <c r="H9" s="282"/>
      <c r="I9" s="283"/>
    </row>
    <row r="10" spans="2:10" ht="19.8" x14ac:dyDescent="0.5">
      <c r="B10" s="20"/>
      <c r="C10" s="20"/>
      <c r="D10" s="20"/>
      <c r="E10" s="20"/>
      <c r="F10" s="82"/>
      <c r="G10" s="20"/>
    </row>
    <row r="11" spans="2:10" x14ac:dyDescent="0.5">
      <c r="B11" s="295" t="s">
        <v>40</v>
      </c>
      <c r="C11" s="295"/>
      <c r="D11" s="309"/>
      <c r="E11" s="309"/>
      <c r="F11" s="309"/>
      <c r="G11" s="309"/>
      <c r="H11" s="309"/>
      <c r="I11" s="309"/>
      <c r="J11" s="51"/>
    </row>
    <row r="12" spans="2:10" x14ac:dyDescent="0.5">
      <c r="B12" s="295" t="s">
        <v>41</v>
      </c>
      <c r="C12" s="295"/>
      <c r="D12" s="309"/>
      <c r="E12" s="309"/>
      <c r="F12" s="309"/>
      <c r="G12" s="309"/>
      <c r="H12" s="309"/>
      <c r="I12" s="309"/>
      <c r="J12" s="51"/>
    </row>
    <row r="13" spans="2:10" ht="19.8" x14ac:dyDescent="0.5">
      <c r="B13" s="7"/>
      <c r="C13" s="20"/>
      <c r="D13" s="20"/>
      <c r="E13" s="20"/>
      <c r="F13" s="82"/>
      <c r="G13" s="20"/>
    </row>
    <row r="14" spans="2:10" ht="20.399999999999999" thickBot="1" x14ac:dyDescent="0.55000000000000004">
      <c r="B14" s="7"/>
      <c r="C14" s="20"/>
      <c r="D14" s="363" t="s">
        <v>320</v>
      </c>
      <c r="E14" s="363"/>
      <c r="F14" s="80"/>
      <c r="G14" s="20"/>
    </row>
    <row r="15" spans="2:10" ht="53.85" customHeight="1" thickBot="1" x14ac:dyDescent="0.55000000000000004">
      <c r="B15" s="208"/>
      <c r="C15" s="203" t="s">
        <v>321</v>
      </c>
      <c r="D15" s="204" t="s">
        <v>322</v>
      </c>
      <c r="E15" s="205" t="s">
        <v>323</v>
      </c>
      <c r="F15" s="85" t="s">
        <v>324</v>
      </c>
      <c r="G15" s="45"/>
      <c r="H15" s="370"/>
      <c r="I15" s="370"/>
    </row>
    <row r="16" spans="2:10" ht="35.1" customHeight="1" x14ac:dyDescent="0.5">
      <c r="B16" s="296" t="s">
        <v>325</v>
      </c>
      <c r="C16" s="298" t="str">
        <f>IF(F16=1, "Fully implemented", IF(AND(F16&gt;0, F16&lt;1), "In process", "Nil"))</f>
        <v>Nil</v>
      </c>
      <c r="D16" s="300" t="s">
        <v>326</v>
      </c>
      <c r="E16" s="304"/>
      <c r="F16" s="86" cm="1">
        <f t="array" ref="F16">SUM(IF(ISNUMBER(F26:F36), F26:F36, 0))/33</f>
        <v>0</v>
      </c>
      <c r="G16" s="60"/>
    </row>
    <row r="17" spans="2:11" ht="35.1" customHeight="1" thickBot="1" x14ac:dyDescent="0.55000000000000004">
      <c r="B17" s="297"/>
      <c r="C17" s="299"/>
      <c r="D17" s="301"/>
      <c r="E17" s="305"/>
      <c r="F17" s="86" cm="1">
        <f t="array" ref="F17">SUM(IF(ISNUMBER(F37:F48), F37:F48, 0))/38</f>
        <v>0</v>
      </c>
      <c r="G17" s="60"/>
    </row>
    <row r="18" spans="2:11" ht="35.1" customHeight="1" x14ac:dyDescent="0.5">
      <c r="B18" s="296" t="s">
        <v>327</v>
      </c>
      <c r="C18" s="298" t="str">
        <f>IF(F18=1, "Fully implemented", IF(AND(F18&gt;0, F18&lt;1), "In process", "Nil"))</f>
        <v>Nil</v>
      </c>
      <c r="D18" s="300" t="s">
        <v>326</v>
      </c>
      <c r="E18" s="302"/>
      <c r="F18" s="86" cm="1">
        <f t="array" ref="F18">SUM(IF(ISNUMBER(F49:F55), F49:F55, 0))/21</f>
        <v>0</v>
      </c>
      <c r="G18" s="60"/>
    </row>
    <row r="19" spans="2:11" ht="35.1" customHeight="1" thickBot="1" x14ac:dyDescent="0.55000000000000004">
      <c r="B19" s="297"/>
      <c r="C19" s="299"/>
      <c r="D19" s="301"/>
      <c r="E19" s="305"/>
      <c r="F19" s="86" cm="1">
        <f t="array" ref="F19">SUM(IF(ISNUMBER(F56:F61), F56:F61, 0))/18</f>
        <v>0</v>
      </c>
      <c r="G19" s="60"/>
    </row>
    <row r="20" spans="2:11" ht="35.1" customHeight="1" x14ac:dyDescent="0.5">
      <c r="B20" s="296" t="s">
        <v>328</v>
      </c>
      <c r="C20" s="298" t="str">
        <f>IF(F20=1, "Fully implemented", IF(AND(F20&gt;0, F20&lt;1), "In process", "Nil"))</f>
        <v>Nil</v>
      </c>
      <c r="D20" s="300" t="s">
        <v>326</v>
      </c>
      <c r="E20" s="302"/>
      <c r="F20" s="86" cm="1">
        <f t="array" ref="F20">SUM(IF(ISNUMBER(F62:F71), F62:F71, 0))/30</f>
        <v>0</v>
      </c>
      <c r="G20" s="60"/>
    </row>
    <row r="21" spans="2:11" ht="35.1" customHeight="1" thickBot="1" x14ac:dyDescent="0.55000000000000004">
      <c r="B21" s="297"/>
      <c r="C21" s="299"/>
      <c r="D21" s="301"/>
      <c r="E21" s="303"/>
      <c r="F21" s="86" cm="1">
        <f t="array" ref="F21">SUM(IF(ISNUMBER(F72:F77), F72:F77, 0))/18</f>
        <v>0</v>
      </c>
      <c r="G21" s="60"/>
    </row>
    <row r="24" spans="2:11" ht="18.600000000000001" thickBot="1" x14ac:dyDescent="0.55000000000000004">
      <c r="B24"/>
      <c r="C24"/>
      <c r="D24"/>
      <c r="E24"/>
      <c r="F24" s="83"/>
      <c r="G24"/>
      <c r="H24"/>
    </row>
    <row r="25" spans="2:11" s="38" customFormat="1" ht="58.5" customHeight="1" thickBot="1" x14ac:dyDescent="0.55000000000000004">
      <c r="B25" s="187" t="s">
        <v>329</v>
      </c>
      <c r="C25" s="188" t="s">
        <v>330</v>
      </c>
      <c r="D25" s="17" t="s">
        <v>298</v>
      </c>
      <c r="E25" s="17" t="s">
        <v>299</v>
      </c>
      <c r="F25" s="17" t="s">
        <v>331</v>
      </c>
      <c r="G25" s="367" t="s">
        <v>332</v>
      </c>
      <c r="H25" s="368"/>
      <c r="I25" s="369"/>
      <c r="J25" s="1"/>
      <c r="K25" s="1"/>
    </row>
    <row r="26" spans="2:11" s="38" customFormat="1" ht="45.9" customHeight="1" x14ac:dyDescent="0.5">
      <c r="B26" s="351" t="s">
        <v>333</v>
      </c>
      <c r="C26" s="345" t="s">
        <v>334</v>
      </c>
      <c r="D26" s="189" t="s">
        <v>335</v>
      </c>
      <c r="E26" s="142"/>
      <c r="F26" s="143" t="str">
        <f>_xlfn.XLOOKUP(E26, 'Template data'!B83:B86, 'Template data'!D83:D86, "Not Found")</f>
        <v>Not Found</v>
      </c>
      <c r="G26" s="322"/>
      <c r="H26" s="323"/>
      <c r="I26" s="324"/>
      <c r="J26" s="1"/>
      <c r="K26" s="1"/>
    </row>
    <row r="27" spans="2:11" s="38" customFormat="1" ht="36" x14ac:dyDescent="0.5">
      <c r="B27" s="352"/>
      <c r="C27" s="346"/>
      <c r="D27" s="190" t="s">
        <v>336</v>
      </c>
      <c r="E27" s="144"/>
      <c r="F27" s="145" t="str">
        <f>_xlfn.XLOOKUP(E27, 'Template data'!B88:B91, 'Template data'!D88:D91, "Not Found")</f>
        <v>Not Found</v>
      </c>
      <c r="G27" s="316"/>
      <c r="H27" s="317"/>
      <c r="I27" s="318"/>
      <c r="J27" s="1"/>
      <c r="K27" s="1"/>
    </row>
    <row r="28" spans="2:11" s="38" customFormat="1" ht="42" customHeight="1" x14ac:dyDescent="0.5">
      <c r="B28" s="352"/>
      <c r="C28" s="346"/>
      <c r="D28" s="190" t="s">
        <v>337</v>
      </c>
      <c r="E28" s="144"/>
      <c r="F28" s="145" t="str">
        <f>_xlfn.XLOOKUP(E28, 'Template data'!B93:B96, 'Template data'!D93:D96, "Not Found")</f>
        <v>Not Found</v>
      </c>
      <c r="G28" s="316"/>
      <c r="H28" s="317"/>
      <c r="I28" s="318"/>
      <c r="J28" s="1"/>
      <c r="K28" s="1"/>
    </row>
    <row r="29" spans="2:11" s="38" customFormat="1" ht="54" x14ac:dyDescent="0.5">
      <c r="B29" s="352"/>
      <c r="C29" s="346"/>
      <c r="D29" s="190" t="s">
        <v>338</v>
      </c>
      <c r="E29" s="144"/>
      <c r="F29" s="145" t="str">
        <f>_xlfn.XLOOKUP(E29, 'Template data'!B98:B101, 'Template data'!D98:D101, "Not Found")</f>
        <v>Not Found</v>
      </c>
      <c r="G29" s="316"/>
      <c r="H29" s="317"/>
      <c r="I29" s="318"/>
      <c r="J29" s="1"/>
      <c r="K29" s="1"/>
    </row>
    <row r="30" spans="2:11" s="38" customFormat="1" ht="83.1" customHeight="1" x14ac:dyDescent="0.5">
      <c r="B30" s="352"/>
      <c r="C30" s="346"/>
      <c r="D30" s="190" t="s">
        <v>339</v>
      </c>
      <c r="E30" s="144"/>
      <c r="F30" s="145" t="str">
        <f>_xlfn.XLOOKUP(E30, 'Template data'!B103:B106, 'Template data'!D103:D106, "Not Found")</f>
        <v>Not Found</v>
      </c>
      <c r="G30" s="316"/>
      <c r="H30" s="317"/>
      <c r="I30" s="318"/>
      <c r="J30" s="1"/>
      <c r="K30" s="1"/>
    </row>
    <row r="31" spans="2:11" s="38" customFormat="1" ht="36" x14ac:dyDescent="0.5">
      <c r="B31" s="352"/>
      <c r="C31" s="346"/>
      <c r="D31" s="190" t="s">
        <v>340</v>
      </c>
      <c r="E31" s="144"/>
      <c r="F31" s="145" t="str">
        <f>_xlfn.XLOOKUP(E31, 'Template data'!B108:B111, 'Template data'!D108:D111, "Not Found")</f>
        <v>Not Found</v>
      </c>
      <c r="G31" s="337"/>
      <c r="H31" s="338"/>
      <c r="I31" s="339"/>
      <c r="J31" s="1"/>
      <c r="K31" s="1"/>
    </row>
    <row r="32" spans="2:11" s="38" customFormat="1" ht="54" x14ac:dyDescent="0.5">
      <c r="B32" s="352"/>
      <c r="C32" s="346"/>
      <c r="D32" s="190" t="s">
        <v>341</v>
      </c>
      <c r="E32" s="144"/>
      <c r="F32" s="145" t="str">
        <f>_xlfn.XLOOKUP(E32, 'Template data'!B113:B116, 'Template data'!D113:D116, "Not Found")</f>
        <v>Not Found</v>
      </c>
      <c r="G32" s="316"/>
      <c r="H32" s="317"/>
      <c r="I32" s="318"/>
      <c r="J32" s="1"/>
      <c r="K32" s="1"/>
    </row>
    <row r="33" spans="2:11" s="38" customFormat="1" x14ac:dyDescent="0.5">
      <c r="B33" s="352"/>
      <c r="C33" s="346"/>
      <c r="D33" s="191" t="s">
        <v>342</v>
      </c>
      <c r="E33" s="146"/>
      <c r="F33" s="145" t="str">
        <f>_xlfn.XLOOKUP(E33, 'Template data'!B118:B120, 'Template data'!D118:D120, "Not Found")</f>
        <v>Not Found</v>
      </c>
      <c r="G33" s="316"/>
      <c r="H33" s="317"/>
      <c r="I33" s="318"/>
      <c r="J33" s="1"/>
      <c r="K33" s="1"/>
    </row>
    <row r="34" spans="2:11" s="38" customFormat="1" ht="36" x14ac:dyDescent="0.5">
      <c r="B34" s="352"/>
      <c r="C34" s="346"/>
      <c r="D34" s="191" t="s">
        <v>343</v>
      </c>
      <c r="E34" s="146"/>
      <c r="F34" s="145" t="str">
        <f>_xlfn.XLOOKUP(E34, 'Template data'!B122:B126, 'Template data'!D122:D126, "Not Found")</f>
        <v>Not Found</v>
      </c>
      <c r="G34" s="316"/>
      <c r="H34" s="317"/>
      <c r="I34" s="318"/>
      <c r="J34" s="1"/>
      <c r="K34" s="1"/>
    </row>
    <row r="35" spans="2:11" s="38" customFormat="1" ht="54" x14ac:dyDescent="0.5">
      <c r="B35" s="352"/>
      <c r="C35" s="346"/>
      <c r="D35" s="191" t="s">
        <v>344</v>
      </c>
      <c r="E35" s="146"/>
      <c r="F35" s="145" t="str">
        <f>_xlfn.XLOOKUP(E35, 'Template data'!B128:B131, 'Template data'!D128:D131, "Not Found")</f>
        <v>Not Found</v>
      </c>
      <c r="G35" s="316"/>
      <c r="H35" s="317"/>
      <c r="I35" s="318"/>
      <c r="J35" s="1"/>
      <c r="K35" s="1"/>
    </row>
    <row r="36" spans="2:11" s="38" customFormat="1" ht="36.6" thickBot="1" x14ac:dyDescent="0.55000000000000004">
      <c r="B36" s="352"/>
      <c r="C36" s="347"/>
      <c r="D36" s="192" t="s">
        <v>345</v>
      </c>
      <c r="E36" s="146"/>
      <c r="F36" s="147" t="str">
        <f>_xlfn.XLOOKUP(E36, 'Template data'!B133:B136, 'Template data'!D133:D136, "Not Found")</f>
        <v>Not Found</v>
      </c>
      <c r="G36" s="364"/>
      <c r="H36" s="365"/>
      <c r="I36" s="366"/>
      <c r="J36" s="1"/>
      <c r="K36" s="1"/>
    </row>
    <row r="37" spans="2:11" s="38" customFormat="1" ht="36" x14ac:dyDescent="0.5">
      <c r="B37" s="352"/>
      <c r="C37" s="348" t="s">
        <v>346</v>
      </c>
      <c r="D37" s="189" t="s">
        <v>347</v>
      </c>
      <c r="E37" s="142"/>
      <c r="F37" s="148" t="str">
        <f>_xlfn.XLOOKUP(E37, 'Template data'!B138:B141, 'Template data'!D138:D141, "Not Found")</f>
        <v>Not Found</v>
      </c>
      <c r="G37" s="331"/>
      <c r="H37" s="332"/>
      <c r="I37" s="333"/>
      <c r="J37" s="1"/>
      <c r="K37" s="1"/>
    </row>
    <row r="38" spans="2:11" s="38" customFormat="1" ht="36" x14ac:dyDescent="0.5">
      <c r="B38" s="352"/>
      <c r="C38" s="349"/>
      <c r="D38" s="190" t="s">
        <v>348</v>
      </c>
      <c r="E38" s="144"/>
      <c r="F38" s="148" t="str">
        <f>_xlfn.XLOOKUP(E38, 'Template data'!B143:B146, 'Template data'!D143:D146, "Not Found")</f>
        <v>Not Found</v>
      </c>
      <c r="G38" s="316"/>
      <c r="H38" s="317"/>
      <c r="I38" s="318"/>
      <c r="J38" s="1"/>
      <c r="K38" s="1"/>
    </row>
    <row r="39" spans="2:11" s="38" customFormat="1" ht="36" x14ac:dyDescent="0.5">
      <c r="B39" s="352"/>
      <c r="C39" s="349"/>
      <c r="D39" s="190" t="s">
        <v>349</v>
      </c>
      <c r="E39" s="144"/>
      <c r="F39" s="148" t="str">
        <f>_xlfn.XLOOKUP(E39, 'Template data'!B148:B151, 'Template data'!D148:D151, "Not Found")</f>
        <v>Not Found</v>
      </c>
      <c r="G39" s="316"/>
      <c r="H39" s="317"/>
      <c r="I39" s="318"/>
      <c r="J39" s="1"/>
      <c r="K39" s="1"/>
    </row>
    <row r="40" spans="2:11" s="38" customFormat="1" ht="36" x14ac:dyDescent="0.5">
      <c r="B40" s="352"/>
      <c r="C40" s="349"/>
      <c r="D40" s="190" t="s">
        <v>350</v>
      </c>
      <c r="E40" s="144"/>
      <c r="F40" s="148" t="str">
        <f>_xlfn.XLOOKUP(E40, 'Template data'!B153:B156, 'Template data'!D153:D156, "Not Found")</f>
        <v>Not Found</v>
      </c>
      <c r="G40" s="316"/>
      <c r="H40" s="317"/>
      <c r="I40" s="318"/>
      <c r="J40" s="1"/>
      <c r="K40" s="1"/>
    </row>
    <row r="41" spans="2:11" s="38" customFormat="1" ht="36" x14ac:dyDescent="0.5">
      <c r="B41" s="352"/>
      <c r="C41" s="349"/>
      <c r="D41" s="190" t="s">
        <v>351</v>
      </c>
      <c r="E41" s="144"/>
      <c r="F41" s="148" t="str">
        <f>_xlfn.XLOOKUP(E41, 'Template data'!B158:B161, 'Template data'!D158:D161, "Not Found")</f>
        <v>Not Found</v>
      </c>
      <c r="G41" s="316"/>
      <c r="H41" s="317"/>
      <c r="I41" s="318"/>
      <c r="J41" s="1"/>
      <c r="K41" s="1"/>
    </row>
    <row r="42" spans="2:11" s="38" customFormat="1" ht="36" x14ac:dyDescent="0.5">
      <c r="B42" s="352"/>
      <c r="C42" s="349"/>
      <c r="D42" s="190" t="s">
        <v>352</v>
      </c>
      <c r="E42" s="144"/>
      <c r="F42" s="148" t="str">
        <f>_xlfn.XLOOKUP(E42, 'Template data'!B163:B166, 'Template data'!D163:D166, "Not Found")</f>
        <v>Not Found</v>
      </c>
      <c r="G42" s="316"/>
      <c r="H42" s="317"/>
      <c r="I42" s="318"/>
      <c r="J42" s="1"/>
      <c r="K42" s="1"/>
    </row>
    <row r="43" spans="2:11" s="38" customFormat="1" ht="36" x14ac:dyDescent="0.5">
      <c r="B43" s="352"/>
      <c r="C43" s="349"/>
      <c r="D43" s="190" t="s">
        <v>353</v>
      </c>
      <c r="E43" s="144"/>
      <c r="F43" s="148" t="str">
        <f>_xlfn.XLOOKUP(E43, 'Template data'!B168:B171, 'Template data'!D168:D171, "Not Found")</f>
        <v>Not Found</v>
      </c>
      <c r="G43" s="316"/>
      <c r="H43" s="317"/>
      <c r="I43" s="318"/>
      <c r="J43" s="1"/>
      <c r="K43" s="1"/>
    </row>
    <row r="44" spans="2:11" s="38" customFormat="1" ht="36" x14ac:dyDescent="0.5">
      <c r="B44" s="352"/>
      <c r="C44" s="349"/>
      <c r="D44" s="190" t="s">
        <v>354</v>
      </c>
      <c r="E44" s="144"/>
      <c r="F44" s="148" t="str">
        <f>_xlfn.XLOOKUP(E44, 'Template data'!B173:B176, 'Template data'!D173:D176, "Not Found")</f>
        <v>Not Found</v>
      </c>
      <c r="G44" s="316"/>
      <c r="H44" s="317"/>
      <c r="I44" s="318"/>
      <c r="J44" s="1"/>
      <c r="K44" s="1"/>
    </row>
    <row r="45" spans="2:11" s="38" customFormat="1" ht="36.6" thickBot="1" x14ac:dyDescent="0.55000000000000004">
      <c r="B45" s="353"/>
      <c r="C45" s="350"/>
      <c r="D45" s="192" t="s">
        <v>355</v>
      </c>
      <c r="E45" s="149"/>
      <c r="F45" s="150" t="str">
        <f>_xlfn.XLOOKUP(E45, 'Template data'!B178:B181, 'Template data'!D178:D181, "Not Found")</f>
        <v>Not Found</v>
      </c>
      <c r="G45" s="319"/>
      <c r="H45" s="320"/>
      <c r="I45" s="321"/>
      <c r="J45" s="1"/>
      <c r="K45" s="1"/>
    </row>
    <row r="46" spans="2:11" s="38" customFormat="1" ht="54" x14ac:dyDescent="0.5">
      <c r="B46" s="353"/>
      <c r="C46" s="348" t="s">
        <v>356</v>
      </c>
      <c r="D46" s="190" t="s">
        <v>357</v>
      </c>
      <c r="E46" s="186"/>
      <c r="F46" s="183" t="str">
        <f>_xlfn.XLOOKUP(E46, 'Template data'!B183:B186, 'Template data'!D183:D186, "Not Found")</f>
        <v>Not Found</v>
      </c>
      <c r="G46" s="331"/>
      <c r="H46" s="332"/>
      <c r="I46" s="333"/>
      <c r="J46" s="1"/>
      <c r="K46" s="1"/>
    </row>
    <row r="47" spans="2:11" s="38" customFormat="1" ht="36" x14ac:dyDescent="0.5">
      <c r="B47" s="353"/>
      <c r="C47" s="349"/>
      <c r="D47" s="190" t="s">
        <v>358</v>
      </c>
      <c r="E47" s="157"/>
      <c r="F47" s="184" t="str">
        <f>_xlfn.XLOOKUP(E47, 'Template data'!B188:B192, 'Template data'!D188:D192, "Not Found")</f>
        <v>Not Found</v>
      </c>
      <c r="G47" s="316"/>
      <c r="H47" s="317"/>
      <c r="I47" s="318"/>
      <c r="J47" s="1"/>
      <c r="K47" s="1"/>
    </row>
    <row r="48" spans="2:11" s="38" customFormat="1" ht="36.6" thickBot="1" x14ac:dyDescent="0.55000000000000004">
      <c r="B48" s="353"/>
      <c r="C48" s="350"/>
      <c r="D48" s="190" t="s">
        <v>359</v>
      </c>
      <c r="E48" s="158"/>
      <c r="F48" s="185" t="str">
        <f>_xlfn.XLOOKUP(E48, 'Template data'!B194:B198, 'Template data'!D194:D198, "Not Found")</f>
        <v>Not Found</v>
      </c>
      <c r="G48" s="316"/>
      <c r="H48" s="317"/>
      <c r="I48" s="318"/>
      <c r="J48" s="1"/>
      <c r="K48" s="1"/>
    </row>
    <row r="49" spans="2:11" s="38" customFormat="1" ht="72" x14ac:dyDescent="0.5">
      <c r="B49" s="354" t="s">
        <v>360</v>
      </c>
      <c r="C49" s="357" t="s">
        <v>334</v>
      </c>
      <c r="D49" s="193" t="s">
        <v>361</v>
      </c>
      <c r="E49" s="151"/>
      <c r="F49" s="143" t="str">
        <f>_xlfn.XLOOKUP(E49, 'Template data'!B201:B204, 'Template data'!D201:D204, "Not Found")</f>
        <v>Not Found</v>
      </c>
      <c r="G49" s="331"/>
      <c r="H49" s="332"/>
      <c r="I49" s="333"/>
      <c r="J49" s="1"/>
      <c r="K49" s="1"/>
    </row>
    <row r="50" spans="2:11" s="38" customFormat="1" ht="36" x14ac:dyDescent="0.5">
      <c r="B50" s="355"/>
      <c r="C50" s="358"/>
      <c r="D50" s="194" t="s">
        <v>362</v>
      </c>
      <c r="E50" s="144"/>
      <c r="F50" s="145" t="str">
        <f>_xlfn.XLOOKUP(E50, 'Template data'!B206:B209, 'Template data'!D206:D209, "Not Found")</f>
        <v>Not Found</v>
      </c>
      <c r="G50" s="316"/>
      <c r="H50" s="317"/>
      <c r="I50" s="318"/>
      <c r="J50" s="1"/>
      <c r="K50" s="1"/>
    </row>
    <row r="51" spans="2:11" s="38" customFormat="1" ht="36" x14ac:dyDescent="0.5">
      <c r="B51" s="355"/>
      <c r="C51" s="358"/>
      <c r="D51" s="194" t="s">
        <v>363</v>
      </c>
      <c r="E51" s="144"/>
      <c r="F51" s="145" t="str">
        <f>_xlfn.XLOOKUP(E51, 'Template data'!B211:B214, 'Template data'!D211:D214, "Not Found")</f>
        <v>Not Found</v>
      </c>
      <c r="G51" s="316"/>
      <c r="H51" s="317"/>
      <c r="I51" s="318"/>
      <c r="J51" s="1"/>
      <c r="K51" s="1"/>
    </row>
    <row r="52" spans="2:11" s="38" customFormat="1" ht="54" x14ac:dyDescent="0.5">
      <c r="B52" s="355"/>
      <c r="C52" s="358"/>
      <c r="D52" s="194" t="s">
        <v>364</v>
      </c>
      <c r="E52" s="144"/>
      <c r="F52" s="145" t="str">
        <f>_xlfn.XLOOKUP(E52, 'Template data'!B216:B219, 'Template data'!D216:D219, "Not Found")</f>
        <v>Not Found</v>
      </c>
      <c r="G52" s="337"/>
      <c r="H52" s="338"/>
      <c r="I52" s="339"/>
      <c r="J52" s="1"/>
      <c r="K52" s="1"/>
    </row>
    <row r="53" spans="2:11" s="38" customFormat="1" x14ac:dyDescent="0.5">
      <c r="B53" s="355"/>
      <c r="C53" s="358"/>
      <c r="D53" s="195" t="s">
        <v>365</v>
      </c>
      <c r="E53" s="146"/>
      <c r="F53" s="145" t="str">
        <f>_xlfn.XLOOKUP(E53, 'Template data'!B221:B224, 'Template data'!D221:D224, "Not Found")</f>
        <v>Not Found</v>
      </c>
      <c r="G53" s="337"/>
      <c r="H53" s="338"/>
      <c r="I53" s="339"/>
      <c r="J53" s="1"/>
      <c r="K53" s="1"/>
    </row>
    <row r="54" spans="2:11" s="38" customFormat="1" x14ac:dyDescent="0.5">
      <c r="B54" s="355"/>
      <c r="C54" s="358"/>
      <c r="D54" s="195" t="s">
        <v>366</v>
      </c>
      <c r="E54" s="146"/>
      <c r="F54" s="145" t="str">
        <f>_xlfn.XLOOKUP(E54, 'Template data'!B226:B229, 'Template data'!D226:D229, "Not Found")</f>
        <v>Not Found</v>
      </c>
      <c r="G54" s="337"/>
      <c r="H54" s="338"/>
      <c r="I54" s="339"/>
      <c r="J54" s="1"/>
      <c r="K54" s="1"/>
    </row>
    <row r="55" spans="2:11" s="38" customFormat="1" ht="18.600000000000001" thickBot="1" x14ac:dyDescent="0.55000000000000004">
      <c r="B55" s="355"/>
      <c r="C55" s="359"/>
      <c r="D55" s="196" t="s">
        <v>367</v>
      </c>
      <c r="E55" s="149"/>
      <c r="F55" s="147" t="str">
        <f>_xlfn.XLOOKUP(E55, 'Template data'!B231:B234, 'Template data'!D231:D234, "Not Found")</f>
        <v>Not Found</v>
      </c>
      <c r="G55" s="340"/>
      <c r="H55" s="341"/>
      <c r="I55" s="342"/>
      <c r="J55" s="1"/>
      <c r="K55" s="1"/>
    </row>
    <row r="56" spans="2:11" s="38" customFormat="1" ht="36" x14ac:dyDescent="0.5">
      <c r="B56" s="355"/>
      <c r="C56" s="360" t="s">
        <v>356</v>
      </c>
      <c r="D56" s="197" t="s">
        <v>368</v>
      </c>
      <c r="E56" s="151"/>
      <c r="F56" s="143" t="str">
        <f>_xlfn.XLOOKUP(E56, 'Template data'!B236:B239, 'Template data'!D236:D239, "Not Found")</f>
        <v>Not Found</v>
      </c>
      <c r="G56" s="334"/>
      <c r="H56" s="335"/>
      <c r="I56" s="336"/>
      <c r="J56" s="1"/>
      <c r="K56" s="1"/>
    </row>
    <row r="57" spans="2:11" s="38" customFormat="1" x14ac:dyDescent="0.5">
      <c r="B57" s="355"/>
      <c r="C57" s="361"/>
      <c r="D57" s="198" t="s">
        <v>369</v>
      </c>
      <c r="E57" s="144"/>
      <c r="F57" s="145" t="str">
        <f>_xlfn.XLOOKUP(E57, 'Template data'!B241:B244, 'Template data'!D241:D244, "Not Found")</f>
        <v>Not Found</v>
      </c>
      <c r="G57" s="316"/>
      <c r="H57" s="317"/>
      <c r="I57" s="318"/>
      <c r="J57" s="1"/>
      <c r="K57" s="1"/>
    </row>
    <row r="58" spans="2:11" s="38" customFormat="1" ht="36" x14ac:dyDescent="0.5">
      <c r="B58" s="355"/>
      <c r="C58" s="361"/>
      <c r="D58" s="198" t="s">
        <v>370</v>
      </c>
      <c r="E58" s="144"/>
      <c r="F58" s="145" t="str">
        <f>_xlfn.XLOOKUP(E58, 'Template data'!B246:B249, 'Template data'!D246:D249, "Not Found")</f>
        <v>Not Found</v>
      </c>
      <c r="G58" s="316"/>
      <c r="H58" s="317"/>
      <c r="I58" s="318"/>
      <c r="J58" s="1"/>
      <c r="K58" s="1"/>
    </row>
    <row r="59" spans="2:11" s="38" customFormat="1" ht="36" x14ac:dyDescent="0.5">
      <c r="B59" s="355"/>
      <c r="C59" s="361"/>
      <c r="D59" s="198" t="s">
        <v>371</v>
      </c>
      <c r="E59" s="151"/>
      <c r="F59" s="145" t="str">
        <f>_xlfn.XLOOKUP(E59, 'Template data'!B251:B254, 'Template data'!D251:D254, "Not Found")</f>
        <v>Not Found</v>
      </c>
      <c r="G59" s="316"/>
      <c r="H59" s="317"/>
      <c r="I59" s="318"/>
      <c r="J59" s="1"/>
      <c r="K59" s="1"/>
    </row>
    <row r="60" spans="2:11" s="38" customFormat="1" ht="36" x14ac:dyDescent="0.5">
      <c r="B60" s="355"/>
      <c r="C60" s="361"/>
      <c r="D60" s="198" t="s">
        <v>372</v>
      </c>
      <c r="E60" s="144"/>
      <c r="F60" s="145" t="str">
        <f>_xlfn.XLOOKUP(E60, 'Template data'!B256:B259, 'Template data'!D256:D259, "Not Found")</f>
        <v>Not Found</v>
      </c>
      <c r="G60" s="316"/>
      <c r="H60" s="317"/>
      <c r="I60" s="318"/>
      <c r="J60" s="1"/>
      <c r="K60" s="1"/>
    </row>
    <row r="61" spans="2:11" s="38" customFormat="1" ht="36.6" thickBot="1" x14ac:dyDescent="0.55000000000000004">
      <c r="B61" s="356"/>
      <c r="C61" s="362"/>
      <c r="D61" s="199" t="s">
        <v>373</v>
      </c>
      <c r="E61" s="144"/>
      <c r="F61" s="147" t="str">
        <f>_xlfn.XLOOKUP(E61, 'Template data'!B261:B264, 'Template data'!D261:D264, "Not Found")</f>
        <v>Not Found</v>
      </c>
      <c r="G61" s="328"/>
      <c r="H61" s="329"/>
      <c r="I61" s="330"/>
      <c r="J61" s="1"/>
      <c r="K61" s="1"/>
    </row>
    <row r="62" spans="2:11" s="38" customFormat="1" ht="36" x14ac:dyDescent="0.5">
      <c r="B62" s="343" t="s">
        <v>374</v>
      </c>
      <c r="C62" s="345" t="s">
        <v>334</v>
      </c>
      <c r="D62" s="200" t="s">
        <v>375</v>
      </c>
      <c r="E62" s="152"/>
      <c r="F62" s="143" t="str">
        <f>_xlfn.XLOOKUP(E62, 'Template data'!B267:B270, 'Template data'!D267:D270, "Not Found")</f>
        <v>Not Found</v>
      </c>
      <c r="G62" s="331"/>
      <c r="H62" s="332"/>
      <c r="I62" s="333"/>
      <c r="J62" s="1"/>
      <c r="K62" s="1"/>
    </row>
    <row r="63" spans="2:11" ht="36" x14ac:dyDescent="0.5">
      <c r="B63" s="344"/>
      <c r="C63" s="346"/>
      <c r="D63" s="198" t="s">
        <v>376</v>
      </c>
      <c r="E63" s="153"/>
      <c r="F63" s="145" t="str">
        <f>_xlfn.XLOOKUP(E63, 'Template data'!B272:B275, 'Template data'!D272:D275, "Not Found")</f>
        <v>Not Found</v>
      </c>
      <c r="G63" s="316"/>
      <c r="H63" s="317"/>
      <c r="I63" s="318"/>
    </row>
    <row r="64" spans="2:11" ht="36" x14ac:dyDescent="0.5">
      <c r="B64" s="344"/>
      <c r="C64" s="346"/>
      <c r="D64" s="198" t="s">
        <v>377</v>
      </c>
      <c r="E64" s="153"/>
      <c r="F64" s="145" t="str">
        <f>_xlfn.XLOOKUP(E64, 'Template data'!B277:B280, 'Template data'!D277:D280, "Not Found")</f>
        <v>Not Found</v>
      </c>
      <c r="G64" s="316"/>
      <c r="H64" s="317"/>
      <c r="I64" s="318"/>
    </row>
    <row r="65" spans="2:9" ht="36" x14ac:dyDescent="0.5">
      <c r="B65" s="344"/>
      <c r="C65" s="346"/>
      <c r="D65" s="198" t="s">
        <v>378</v>
      </c>
      <c r="E65" s="153"/>
      <c r="F65" s="145" t="str">
        <f>_xlfn.XLOOKUP(E65, 'Template data'!B282:B285, 'Template data'!D282:D285, "Not Found")</f>
        <v>Not Found</v>
      </c>
      <c r="G65" s="316"/>
      <c r="H65" s="317"/>
      <c r="I65" s="318"/>
    </row>
    <row r="66" spans="2:9" ht="36" x14ac:dyDescent="0.5">
      <c r="B66" s="344"/>
      <c r="C66" s="346"/>
      <c r="D66" s="198" t="s">
        <v>379</v>
      </c>
      <c r="E66" s="153"/>
      <c r="F66" s="145" t="str">
        <f>_xlfn.XLOOKUP(E66, 'Template data'!B287:B290, 'Template data'!D287:D290, "Not Found")</f>
        <v>Not Found</v>
      </c>
      <c r="G66" s="325"/>
      <c r="H66" s="326"/>
      <c r="I66" s="327"/>
    </row>
    <row r="67" spans="2:9" ht="36" x14ac:dyDescent="0.5">
      <c r="B67" s="344"/>
      <c r="C67" s="346"/>
      <c r="D67" s="198" t="s">
        <v>380</v>
      </c>
      <c r="E67" s="153"/>
      <c r="F67" s="145" t="str">
        <f>_xlfn.XLOOKUP(E67, 'Template data'!B292:B295, 'Template data'!D292:D295, "Not Found")</f>
        <v>Not Found</v>
      </c>
      <c r="G67" s="316"/>
      <c r="H67" s="317"/>
      <c r="I67" s="318"/>
    </row>
    <row r="68" spans="2:9" ht="36" x14ac:dyDescent="0.5">
      <c r="B68" s="344"/>
      <c r="C68" s="346"/>
      <c r="D68" s="198" t="s">
        <v>381</v>
      </c>
      <c r="E68" s="153"/>
      <c r="F68" s="145" t="str">
        <f>_xlfn.XLOOKUP(E68, 'Template data'!B297:B300, 'Template data'!D297:D300, "Not Found")</f>
        <v>Not Found</v>
      </c>
      <c r="G68" s="316"/>
      <c r="H68" s="317"/>
      <c r="I68" s="318"/>
    </row>
    <row r="69" spans="2:9" ht="72" x14ac:dyDescent="0.5">
      <c r="B69" s="344"/>
      <c r="C69" s="346"/>
      <c r="D69" s="198" t="s">
        <v>382</v>
      </c>
      <c r="E69" s="153"/>
      <c r="F69" s="145" t="str">
        <f>_xlfn.XLOOKUP(E69, 'Template data'!B302:B305, 'Template data'!D302:D305, "Not Found")</f>
        <v>Not Found</v>
      </c>
      <c r="G69" s="325"/>
      <c r="H69" s="326"/>
      <c r="I69" s="327"/>
    </row>
    <row r="70" spans="2:9" ht="54" x14ac:dyDescent="0.5">
      <c r="B70" s="344"/>
      <c r="C70" s="346"/>
      <c r="D70" s="198" t="s">
        <v>383</v>
      </c>
      <c r="E70" s="154"/>
      <c r="F70" s="145" t="str">
        <f>_xlfn.XLOOKUP(E70, 'Template data'!B307:B310, 'Template data'!D307:D310, "Not Found")</f>
        <v>Not Found</v>
      </c>
      <c r="G70" s="325"/>
      <c r="H70" s="326"/>
      <c r="I70" s="327"/>
    </row>
    <row r="71" spans="2:9" ht="54.6" thickBot="1" x14ac:dyDescent="0.55000000000000004">
      <c r="B71" s="344"/>
      <c r="C71" s="347"/>
      <c r="D71" s="201" t="s">
        <v>384</v>
      </c>
      <c r="E71" s="155"/>
      <c r="F71" s="147" t="str">
        <f>_xlfn.XLOOKUP(E71, 'Template data'!B312:B315, 'Template data'!D312:D315, "Not Found")</f>
        <v>Not Found</v>
      </c>
      <c r="G71" s="319"/>
      <c r="H71" s="320"/>
      <c r="I71" s="321"/>
    </row>
    <row r="72" spans="2:9" ht="36" x14ac:dyDescent="0.5">
      <c r="B72" s="344"/>
      <c r="C72" s="348" t="s">
        <v>346</v>
      </c>
      <c r="D72" s="202" t="s">
        <v>385</v>
      </c>
      <c r="E72" s="156"/>
      <c r="F72" s="143" t="str">
        <f>_xlfn.XLOOKUP(E72, 'Template data'!B317:B320, 'Template data'!D317:D320, "Not Found")</f>
        <v>Not Found</v>
      </c>
      <c r="G72" s="322"/>
      <c r="H72" s="323"/>
      <c r="I72" s="324"/>
    </row>
    <row r="73" spans="2:9" ht="36" x14ac:dyDescent="0.5">
      <c r="B73" s="344"/>
      <c r="C73" s="349"/>
      <c r="D73" s="190" t="s">
        <v>386</v>
      </c>
      <c r="E73" s="157"/>
      <c r="F73" s="145" t="str">
        <f>_xlfn.XLOOKUP(E73, 'Template data'!B322:B325, 'Template data'!D322:D325, "Not Found")</f>
        <v>Not Found</v>
      </c>
      <c r="G73" s="316"/>
      <c r="H73" s="317"/>
      <c r="I73" s="318"/>
    </row>
    <row r="74" spans="2:9" ht="54" x14ac:dyDescent="0.5">
      <c r="B74" s="344"/>
      <c r="C74" s="349"/>
      <c r="D74" s="190" t="s">
        <v>387</v>
      </c>
      <c r="E74" s="157"/>
      <c r="F74" s="145" t="str">
        <f>_xlfn.XLOOKUP(E74, 'Template data'!B327:B330, 'Template data'!D327:D330, "Not Found")</f>
        <v>Not Found</v>
      </c>
      <c r="G74" s="316"/>
      <c r="H74" s="317"/>
      <c r="I74" s="318"/>
    </row>
    <row r="75" spans="2:9" ht="36" x14ac:dyDescent="0.5">
      <c r="B75" s="344"/>
      <c r="C75" s="349"/>
      <c r="D75" s="190" t="s">
        <v>388</v>
      </c>
      <c r="E75" s="157"/>
      <c r="F75" s="145" t="str">
        <f>_xlfn.XLOOKUP(E75, 'Template data'!B332:B335, 'Template data'!D332:D335, "Not Found")</f>
        <v>Not Found</v>
      </c>
      <c r="G75" s="316"/>
      <c r="H75" s="317"/>
      <c r="I75" s="318"/>
    </row>
    <row r="76" spans="2:9" ht="36" x14ac:dyDescent="0.5">
      <c r="B76" s="344"/>
      <c r="C76" s="349"/>
      <c r="D76" s="190" t="s">
        <v>389</v>
      </c>
      <c r="E76" s="157"/>
      <c r="F76" s="145" t="str">
        <f>_xlfn.XLOOKUP(E76, 'Template data'!B337:B340, 'Template data'!D337:D340, "Not Found")</f>
        <v>Not Found</v>
      </c>
      <c r="G76" s="316"/>
      <c r="H76" s="317"/>
      <c r="I76" s="318"/>
    </row>
    <row r="77" spans="2:9" ht="36.6" thickBot="1" x14ac:dyDescent="0.55000000000000004">
      <c r="B77" s="299"/>
      <c r="C77" s="350"/>
      <c r="D77" s="192" t="s">
        <v>390</v>
      </c>
      <c r="E77" s="158"/>
      <c r="F77" s="147" t="str">
        <f>_xlfn.XLOOKUP(E77, 'Template data'!B342:B345, 'Template data'!D342:D345, "Not Found")</f>
        <v>Not Found</v>
      </c>
      <c r="G77" s="319"/>
      <c r="H77" s="320"/>
      <c r="I77" s="321"/>
    </row>
    <row r="78" spans="2:9" x14ac:dyDescent="0.5">
      <c r="B78"/>
      <c r="C78"/>
      <c r="D78"/>
      <c r="E78"/>
      <c r="F78" s="83"/>
      <c r="G78"/>
      <c r="H78"/>
    </row>
  </sheetData>
  <sheetProtection algorithmName="SHA-512" hashValue="so1oH+t7inZEiriz0N2ZJxtdQCHZVEYXTXUWwGqGgKqPWgbGkL4fss1XtGtf3ICaKBEaeBZJrh0ClU2Ev+vlQQ==" saltValue="3sZ0Byu0MwYWqSiRr1o6xg==" spinCount="100000" sheet="1" formatCells="0" formatColumns="0" formatRows="0" insertColumns="0" insertRows="0" insertHyperlinks="0" deleteColumns="0" deleteRows="0" sort="0" autoFilter="0" pivotTables="0"/>
  <protectedRanges>
    <protectedRange sqref="C16:C21" name="Range2"/>
    <protectedRange sqref="D16:H21" name="Range1"/>
  </protectedRanges>
  <dataConsolidate/>
  <mergeCells count="89">
    <mergeCell ref="G26:I26"/>
    <mergeCell ref="G27:I27"/>
    <mergeCell ref="G28:I28"/>
    <mergeCell ref="G29:I29"/>
    <mergeCell ref="H15:I15"/>
    <mergeCell ref="G48:I48"/>
    <mergeCell ref="G49:I49"/>
    <mergeCell ref="G50:I50"/>
    <mergeCell ref="G40:I40"/>
    <mergeCell ref="G41:I41"/>
    <mergeCell ref="G42:I42"/>
    <mergeCell ref="G43:I43"/>
    <mergeCell ref="G44:I44"/>
    <mergeCell ref="B1:I1"/>
    <mergeCell ref="D14:E14"/>
    <mergeCell ref="G45:I45"/>
    <mergeCell ref="G46:I46"/>
    <mergeCell ref="G47:I47"/>
    <mergeCell ref="G35:I35"/>
    <mergeCell ref="G36:I36"/>
    <mergeCell ref="G37:I37"/>
    <mergeCell ref="G38:I38"/>
    <mergeCell ref="G39:I39"/>
    <mergeCell ref="G30:I30"/>
    <mergeCell ref="G31:I31"/>
    <mergeCell ref="G32:I32"/>
    <mergeCell ref="G33:I33"/>
    <mergeCell ref="G34:I34"/>
    <mergeCell ref="G25:I25"/>
    <mergeCell ref="B62:B77"/>
    <mergeCell ref="C62:C71"/>
    <mergeCell ref="C72:C77"/>
    <mergeCell ref="B26:B48"/>
    <mergeCell ref="C26:C36"/>
    <mergeCell ref="C37:C45"/>
    <mergeCell ref="C46:C48"/>
    <mergeCell ref="B49:B61"/>
    <mergeCell ref="C49:C55"/>
    <mergeCell ref="C56:C61"/>
    <mergeCell ref="G51:I51"/>
    <mergeCell ref="G52:I52"/>
    <mergeCell ref="G53:I53"/>
    <mergeCell ref="G54:I54"/>
    <mergeCell ref="G55:I55"/>
    <mergeCell ref="G56:I56"/>
    <mergeCell ref="G57:I57"/>
    <mergeCell ref="G58:I58"/>
    <mergeCell ref="G59:I59"/>
    <mergeCell ref="G60:I60"/>
    <mergeCell ref="G61:I61"/>
    <mergeCell ref="G62:I62"/>
    <mergeCell ref="G63:I63"/>
    <mergeCell ref="G64:I64"/>
    <mergeCell ref="G65:I65"/>
    <mergeCell ref="G66:I66"/>
    <mergeCell ref="G67:I67"/>
    <mergeCell ref="G68:I68"/>
    <mergeCell ref="G69:I69"/>
    <mergeCell ref="G70:I70"/>
    <mergeCell ref="G76:I76"/>
    <mergeCell ref="G77:I77"/>
    <mergeCell ref="G71:I71"/>
    <mergeCell ref="G72:I72"/>
    <mergeCell ref="G73:I73"/>
    <mergeCell ref="G74:I74"/>
    <mergeCell ref="G75:I75"/>
    <mergeCell ref="B8:I8"/>
    <mergeCell ref="B9:I9"/>
    <mergeCell ref="D11:I11"/>
    <mergeCell ref="D12:I12"/>
    <mergeCell ref="B3:I3"/>
    <mergeCell ref="B4:I4"/>
    <mergeCell ref="B5:I5"/>
    <mergeCell ref="B6:I6"/>
    <mergeCell ref="B7:I7"/>
    <mergeCell ref="B11:C11"/>
    <mergeCell ref="B12:C12"/>
    <mergeCell ref="B20:B21"/>
    <mergeCell ref="C20:C21"/>
    <mergeCell ref="D20:D21"/>
    <mergeCell ref="E20:E21"/>
    <mergeCell ref="B16:B17"/>
    <mergeCell ref="C16:C17"/>
    <mergeCell ref="D16:D17"/>
    <mergeCell ref="E16:E17"/>
    <mergeCell ref="B18:B19"/>
    <mergeCell ref="C18:C19"/>
    <mergeCell ref="D18:D19"/>
    <mergeCell ref="E18:E19"/>
  </mergeCells>
  <conditionalFormatting sqref="C16 C18 C20">
    <cfRule type="cellIs" dxfId="104" priority="16" operator="equal">
      <formula>"In process"</formula>
    </cfRule>
    <cfRule type="cellIs" dxfId="103" priority="17" operator="equal">
      <formula>"Fully implemented"</formula>
    </cfRule>
    <cfRule type="cellIs" dxfId="102" priority="18" operator="equal">
      <formula>"Nil"</formula>
    </cfRule>
  </conditionalFormatting>
  <conditionalFormatting sqref="D16:F16 F17:F21 D18:E18 D20:E20">
    <cfRule type="expression" dxfId="101" priority="1">
      <formula>$C16="Fully implemented"</formula>
    </cfRule>
  </conditionalFormatting>
  <dataValidations count="12">
    <dataValidation type="list" allowBlank="1" showInputMessage="1" showErrorMessage="1" sqref="E20 E16 E18" xr:uid="{370E1CEE-F7DD-40E8-807F-E7AB14A985A8}">
      <formula1>"Yes, No, Not required"</formula1>
    </dataValidation>
    <dataValidation allowBlank="1" showInputMessage="1" showErrorMessage="1" prompt="Automatically derived based on assessment inputs. Do not edit." sqref="C15" xr:uid="{9A8BD495-FB8E-4F4D-ADDA-E2BA3E634F37}"/>
    <dataValidation allowBlank="1" showInputMessage="1" showErrorMessage="1" prompt="Describe the planned or in-progress actions to improve compliance with this requirement." sqref="D15" xr:uid="{74D1E3F3-01DD-4091-B18B-FC2E60717644}"/>
    <dataValidation allowBlank="1" showInputMessage="1" showErrorMessage="1" prompt="Indicate whether this activity is included in the entity’s cyber uplift program (Governance context)." sqref="E15:F15" xr:uid="{9342FA35-28B9-46EB-83D8-E7E6B991AF2E}"/>
    <dataValidation allowBlank="1" showInputMessage="1" showErrorMessage="1" prompt="Complete the following fields where the requirement is not fully implemented (in process or nil)." sqref="D14:F14" xr:uid="{9C77526C-15AE-4FC2-BCB5-586967E16027}"/>
    <dataValidation allowBlank="1" showInputMessage="1" showErrorMessage="1" prompt="A series of questions based off the QGEA frameworks." sqref="D25" xr:uid="{1487ADC3-5FB2-4A10-8E65-74259217D4EA}"/>
    <dataValidation allowBlank="1" showInputMessage="1" showErrorMessage="1" prompt="Optional space to add context." sqref="G25" xr:uid="{3516FC5B-BB70-4A84-91F6-9130B77DE827}"/>
    <dataValidation allowBlank="1" showInputMessage="1" showErrorMessage="1" prompt="Select the appropriate drop down response to the question." sqref="E25:F25" xr:uid="{C1A1BAFC-F7EA-4762-8CDE-54C55BA079A5}"/>
    <dataValidation allowBlank="1" showInputMessage="1" showErrorMessage="1" prompt="Indicates if the question relates to a 'Must' vs 'Should' statement within the QGEA framework." sqref="C25" xr:uid="{346754DB-08F0-4621-BDF4-8C8EF3659759}"/>
    <dataValidation allowBlank="1" showInputMessage="1" showErrorMessage="1" prompt="Indicates which QGEA framework the section is refering to." sqref="B25" xr:uid="{BD5291CC-D593-4CC2-AFC3-79EDBF3F499A}"/>
    <dataValidation allowBlank="1" showInputMessage="1" showErrorMessage="1" prompt="For the information in this section, was it assessed by self-assurance, internal independent audit assurance (ISO 27001 lead auditor), external independent audit assurance (ISO 27001 lead auditor) or through ISO 27001 certification audit?" sqref="B11:C11" xr:uid="{CEDA72C1-D969-430F-9738-9E1FB30F941A}"/>
    <dataValidation allowBlank="1" showInputMessage="1" showErrorMessage="1" promptTitle="This cell is locked" prompt="The value changes automatically with a formula" sqref="C16 C18 C20" xr:uid="{0B33701A-7CF6-4D7E-9A1F-2757D62709AC}"/>
  </dataValidations>
  <pageMargins left="0.23622047244094491" right="0.23622047244094491" top="0.74803149606299213" bottom="0.74803149606299213" header="0.31496062992125984" footer="0.31496062992125984"/>
  <pageSetup paperSize="9" scale="59" fitToHeight="4" orientation="landscape" r:id="rId1"/>
  <headerFooter>
    <oddFooter>&amp;L&amp;"Noto Sans,Regular"&amp;F&amp;C&amp;"Noto Sans,Regular"&amp;A&amp;R&amp;"Noto Sans,Regular"Page &amp;P
&amp;D &amp;T</oddFooter>
  </headerFooter>
  <extLst>
    <ext xmlns:x14="http://schemas.microsoft.com/office/spreadsheetml/2009/9/main" uri="{CCE6A557-97BC-4b89-ADB6-D9C93CAAB3DF}">
      <x14:dataValidations xmlns:xm="http://schemas.microsoft.com/office/excel/2006/main" count="53">
        <x14:dataValidation type="list" allowBlank="1" showInputMessage="1" showErrorMessage="1" xr:uid="{96013159-9FAA-4AF6-9404-F82DBC279935}">
          <x14:formula1>
            <xm:f>'Template data'!$B$83:$B$86</xm:f>
          </x14:formula1>
          <xm:sqref>E26</xm:sqref>
        </x14:dataValidation>
        <x14:dataValidation type="list" allowBlank="1" showInputMessage="1" showErrorMessage="1" xr:uid="{6B787817-94B6-4F39-8BAA-E18987FD409B}">
          <x14:formula1>
            <xm:f>'Template data'!$B$88:$B$91</xm:f>
          </x14:formula1>
          <xm:sqref>E27</xm:sqref>
        </x14:dataValidation>
        <x14:dataValidation type="list" allowBlank="1" showInputMessage="1" showErrorMessage="1" xr:uid="{E8BE1D87-FACF-4EDF-863E-A1CC36AB564E}">
          <x14:formula1>
            <xm:f>'Template data'!$B$93:$B$96</xm:f>
          </x14:formula1>
          <xm:sqref>E28</xm:sqref>
        </x14:dataValidation>
        <x14:dataValidation type="list" allowBlank="1" showInputMessage="1" showErrorMessage="1" xr:uid="{A4445B50-B15F-4EA1-B58F-3B009C46D03B}">
          <x14:formula1>
            <xm:f>'Template data'!$B$98:$B$101</xm:f>
          </x14:formula1>
          <xm:sqref>E29</xm:sqref>
        </x14:dataValidation>
        <x14:dataValidation type="list" allowBlank="1" showInputMessage="1" showErrorMessage="1" xr:uid="{2DE135E0-4E62-4BBD-817E-10ECC6E9756C}">
          <x14:formula1>
            <xm:f>'Template data'!$B$103:$B$106</xm:f>
          </x14:formula1>
          <xm:sqref>E30</xm:sqref>
        </x14:dataValidation>
        <x14:dataValidation type="list" allowBlank="1" showInputMessage="1" showErrorMessage="1" xr:uid="{3C9E9046-91A1-46C6-A9B6-44147D28FA7B}">
          <x14:formula1>
            <xm:f>'Template data'!$B$108:$B$111</xm:f>
          </x14:formula1>
          <xm:sqref>E31</xm:sqref>
        </x14:dataValidation>
        <x14:dataValidation type="list" allowBlank="1" showInputMessage="1" showErrorMessage="1" xr:uid="{FF232616-BB43-4C50-808D-33877D59E663}">
          <x14:formula1>
            <xm:f>'Template data'!$B$113:$B$116</xm:f>
          </x14:formula1>
          <xm:sqref>E32</xm:sqref>
        </x14:dataValidation>
        <x14:dataValidation type="list" allowBlank="1" showInputMessage="1" showErrorMessage="1" xr:uid="{8E8E9EEA-E2FF-4826-BDEC-2D6C739C7588}">
          <x14:formula1>
            <xm:f>'Template data'!$B$128:$B$131</xm:f>
          </x14:formula1>
          <xm:sqref>E35</xm:sqref>
        </x14:dataValidation>
        <x14:dataValidation type="list" allowBlank="1" showInputMessage="1" showErrorMessage="1" xr:uid="{19B02E8B-749E-444B-A99D-90D339AF4AC7}">
          <x14:formula1>
            <xm:f>'Template data'!$B$206:$B$209</xm:f>
          </x14:formula1>
          <xm:sqref>E50</xm:sqref>
        </x14:dataValidation>
        <x14:dataValidation type="list" allowBlank="1" showInputMessage="1" showErrorMessage="1" xr:uid="{057A904A-4B44-4D27-BA33-202406E19BAB}">
          <x14:formula1>
            <xm:f>'Template data'!$B$201:$B$204</xm:f>
          </x14:formula1>
          <xm:sqref>E49</xm:sqref>
        </x14:dataValidation>
        <x14:dataValidation type="list" allowBlank="1" showInputMessage="1" showErrorMessage="1" xr:uid="{A998FCAA-D164-4777-8724-0CEDAE432617}">
          <x14:formula1>
            <xm:f>'Template data'!$B$211:$B$214</xm:f>
          </x14:formula1>
          <xm:sqref>E51</xm:sqref>
        </x14:dataValidation>
        <x14:dataValidation type="list" allowBlank="1" showInputMessage="1" showErrorMessage="1" xr:uid="{5C8AC78B-721F-4429-960E-C52CE61414F9}">
          <x14:formula1>
            <xm:f>'Template data'!$B$216:$B$219</xm:f>
          </x14:formula1>
          <xm:sqref>E52</xm:sqref>
        </x14:dataValidation>
        <x14:dataValidation type="list" allowBlank="1" showInputMessage="1" showErrorMessage="1" xr:uid="{C8CA688A-A2E4-490F-958C-0D0D18FC2B54}">
          <x14:formula1>
            <xm:f>'Template data'!$B$118:$B$120</xm:f>
          </x14:formula1>
          <xm:sqref>E33</xm:sqref>
        </x14:dataValidation>
        <x14:dataValidation type="list" allowBlank="1" showInputMessage="1" showErrorMessage="1" xr:uid="{55E9066A-2CCE-4B04-999D-269BFCE3B9DC}">
          <x14:formula1>
            <xm:f>'Template data'!$B$122:$B$126</xm:f>
          </x14:formula1>
          <xm:sqref>E34</xm:sqref>
        </x14:dataValidation>
        <x14:dataValidation type="list" allowBlank="1" showInputMessage="1" showErrorMessage="1" xr:uid="{30A464B1-BD5D-4BF3-B212-7BA669B69B0B}">
          <x14:formula1>
            <xm:f>'Template data'!$B$133:$B$136</xm:f>
          </x14:formula1>
          <xm:sqref>E36</xm:sqref>
        </x14:dataValidation>
        <x14:dataValidation type="list" allowBlank="1" showInputMessage="1" showErrorMessage="1" xr:uid="{A4EC3BE3-9095-45DD-8F6C-AC9F0760F616}">
          <x14:formula1>
            <xm:f>'Template data'!$B$138:$B$141</xm:f>
          </x14:formula1>
          <xm:sqref>E37</xm:sqref>
        </x14:dataValidation>
        <x14:dataValidation type="list" allowBlank="1" showInputMessage="1" showErrorMessage="1" xr:uid="{85B221DE-5224-4BE7-9F7E-8D68A30D8376}">
          <x14:formula1>
            <xm:f>'Template data'!$B$143:$B$146</xm:f>
          </x14:formula1>
          <xm:sqref>E38</xm:sqref>
        </x14:dataValidation>
        <x14:dataValidation type="list" allowBlank="1" showInputMessage="1" showErrorMessage="1" xr:uid="{C695F6D3-B556-4144-A9DE-1A310848BA0D}">
          <x14:formula1>
            <xm:f>'Template data'!$B$148:$B$151</xm:f>
          </x14:formula1>
          <xm:sqref>E39</xm:sqref>
        </x14:dataValidation>
        <x14:dataValidation type="list" allowBlank="1" showInputMessage="1" showErrorMessage="1" xr:uid="{D11A6667-1187-4901-95F7-368D7DE4D275}">
          <x14:formula1>
            <xm:f>'Template data'!$B$153:$B$156</xm:f>
          </x14:formula1>
          <xm:sqref>E40</xm:sqref>
        </x14:dataValidation>
        <x14:dataValidation type="list" allowBlank="1" showInputMessage="1" showErrorMessage="1" xr:uid="{163E0CE6-CE49-40A6-9CDF-50A5C5746EC3}">
          <x14:formula1>
            <xm:f>'Template data'!$B$158:$B$161</xm:f>
          </x14:formula1>
          <xm:sqref>E41</xm:sqref>
        </x14:dataValidation>
        <x14:dataValidation type="list" allowBlank="1" showInputMessage="1" showErrorMessage="1" xr:uid="{D4FAB8EF-C1EC-4F78-A85F-F884F85AEB1D}">
          <x14:formula1>
            <xm:f>'Template data'!$B$163:$B$166</xm:f>
          </x14:formula1>
          <xm:sqref>E42</xm:sqref>
        </x14:dataValidation>
        <x14:dataValidation type="list" allowBlank="1" showInputMessage="1" showErrorMessage="1" xr:uid="{C8DB9222-EF10-481F-8A96-9480B64FF5BD}">
          <x14:formula1>
            <xm:f>'Template data'!$B$168:$B$171</xm:f>
          </x14:formula1>
          <xm:sqref>E43</xm:sqref>
        </x14:dataValidation>
        <x14:dataValidation type="list" allowBlank="1" showInputMessage="1" showErrorMessage="1" xr:uid="{DE29666D-1A24-4DCC-8FB0-2B95F6DB3B3D}">
          <x14:formula1>
            <xm:f>'Template data'!$B$173:$B$176</xm:f>
          </x14:formula1>
          <xm:sqref>E44</xm:sqref>
        </x14:dataValidation>
        <x14:dataValidation type="list" allowBlank="1" showInputMessage="1" showErrorMessage="1" xr:uid="{1B73283B-36FC-41C9-B99D-B40A0B10EF56}">
          <x14:formula1>
            <xm:f>'Template data'!$B$178:$B$181</xm:f>
          </x14:formula1>
          <xm:sqref>E45</xm:sqref>
        </x14:dataValidation>
        <x14:dataValidation type="list" allowBlank="1" showInputMessage="1" showErrorMessage="1" xr:uid="{597BD4E8-6968-4E47-96CB-17CEDB18FE70}">
          <x14:formula1>
            <xm:f>'Template data'!$B$183:$B$186</xm:f>
          </x14:formula1>
          <xm:sqref>E46</xm:sqref>
        </x14:dataValidation>
        <x14:dataValidation type="list" allowBlank="1" showInputMessage="1" showErrorMessage="1" xr:uid="{34560FF5-881F-4573-8BB6-2CA6F37FC7B3}">
          <x14:formula1>
            <xm:f>'Template data'!$B$188:$B$192</xm:f>
          </x14:formula1>
          <xm:sqref>E47</xm:sqref>
        </x14:dataValidation>
        <x14:dataValidation type="list" allowBlank="1" showInputMessage="1" showErrorMessage="1" xr:uid="{F13F5EC0-A1F8-4E5F-9FC1-2DA0360F4BCC}">
          <x14:formula1>
            <xm:f>'Template data'!$B$194:$B$198</xm:f>
          </x14:formula1>
          <xm:sqref>E48</xm:sqref>
        </x14:dataValidation>
        <x14:dataValidation type="list" allowBlank="1" showInputMessage="1" showErrorMessage="1" xr:uid="{53EBD51B-5E82-4A5F-95B9-ED284EEDC230}">
          <x14:formula1>
            <xm:f>'Template data'!$B$221:$B$224</xm:f>
          </x14:formula1>
          <xm:sqref>E53</xm:sqref>
        </x14:dataValidation>
        <x14:dataValidation type="list" allowBlank="1" showInputMessage="1" showErrorMessage="1" xr:uid="{54BD6D89-BEFC-4232-B533-F4BEF804CACB}">
          <x14:formula1>
            <xm:f>'Template data'!$B$226:$B$229</xm:f>
          </x14:formula1>
          <xm:sqref>E54</xm:sqref>
        </x14:dataValidation>
        <x14:dataValidation type="list" allowBlank="1" showInputMessage="1" showErrorMessage="1" xr:uid="{B8A1EDA2-EBF1-48B7-B714-717C3BDDA060}">
          <x14:formula1>
            <xm:f>'Template data'!$B$231:$B$234</xm:f>
          </x14:formula1>
          <xm:sqref>E55</xm:sqref>
        </x14:dataValidation>
        <x14:dataValidation type="list" allowBlank="1" showInputMessage="1" showErrorMessage="1" xr:uid="{BDEBD125-300E-4E02-815C-B63A871542AA}">
          <x14:formula1>
            <xm:f>'Template data'!$B$236:$B$239</xm:f>
          </x14:formula1>
          <xm:sqref>E56</xm:sqref>
        </x14:dataValidation>
        <x14:dataValidation type="list" allowBlank="1" showInputMessage="1" showErrorMessage="1" xr:uid="{7A93C0B8-0C3B-4259-9AAC-81B21F7D5A0E}">
          <x14:formula1>
            <xm:f>'Template data'!$B$241:$B$244</xm:f>
          </x14:formula1>
          <xm:sqref>E57</xm:sqref>
        </x14:dataValidation>
        <x14:dataValidation type="list" allowBlank="1" showInputMessage="1" showErrorMessage="1" xr:uid="{DF01E65D-AF85-4F64-95A9-BEE58B3213B3}">
          <x14:formula1>
            <xm:f>'Template data'!$B$246:$B$249</xm:f>
          </x14:formula1>
          <xm:sqref>E58</xm:sqref>
        </x14:dataValidation>
        <x14:dataValidation type="list" allowBlank="1" showInputMessage="1" showErrorMessage="1" xr:uid="{FDBDABFE-9145-4431-99E9-FD7FB8789AB6}">
          <x14:formula1>
            <xm:f>'Template data'!$B$251:$B$254</xm:f>
          </x14:formula1>
          <xm:sqref>E59</xm:sqref>
        </x14:dataValidation>
        <x14:dataValidation type="list" allowBlank="1" showInputMessage="1" showErrorMessage="1" xr:uid="{7AFE0194-3387-4668-A9AE-31D82D034F32}">
          <x14:formula1>
            <xm:f>'Template data'!$B$256:$B$259</xm:f>
          </x14:formula1>
          <xm:sqref>E60</xm:sqref>
        </x14:dataValidation>
        <x14:dataValidation type="list" allowBlank="1" showInputMessage="1" showErrorMessage="1" xr:uid="{24B5FAAC-2522-4A92-A181-2F85770DC0DE}">
          <x14:formula1>
            <xm:f>'Template data'!$B$261:$B$264</xm:f>
          </x14:formula1>
          <xm:sqref>E61</xm:sqref>
        </x14:dataValidation>
        <x14:dataValidation type="list" allowBlank="1" showInputMessage="1" showErrorMessage="1" xr:uid="{06A6F7A5-4509-42F7-9B2B-82BA5C5ABFCB}">
          <x14:formula1>
            <xm:f>'Template data'!$B$267:$B$270</xm:f>
          </x14:formula1>
          <xm:sqref>E62</xm:sqref>
        </x14:dataValidation>
        <x14:dataValidation type="list" allowBlank="1" showInputMessage="1" showErrorMessage="1" xr:uid="{6E2A43EA-4ED7-4A31-896F-E419F0511A50}">
          <x14:formula1>
            <xm:f>'Template data'!$B$272:$B$275</xm:f>
          </x14:formula1>
          <xm:sqref>E63</xm:sqref>
        </x14:dataValidation>
        <x14:dataValidation type="list" allowBlank="1" showInputMessage="1" showErrorMessage="1" xr:uid="{9DB8D99A-48CC-4EE5-A613-E6B8C601500F}">
          <x14:formula1>
            <xm:f>'Template data'!$B$277:$B$280</xm:f>
          </x14:formula1>
          <xm:sqref>E64</xm:sqref>
        </x14:dataValidation>
        <x14:dataValidation type="list" allowBlank="1" showInputMessage="1" showErrorMessage="1" xr:uid="{5378028B-EEDD-443A-99F1-E33AE3843DBC}">
          <x14:formula1>
            <xm:f>'Template data'!$B$282:$B$285</xm:f>
          </x14:formula1>
          <xm:sqref>E65</xm:sqref>
        </x14:dataValidation>
        <x14:dataValidation type="list" allowBlank="1" showInputMessage="1" showErrorMessage="1" xr:uid="{A2044D22-3C8A-4B90-BD28-51C84EDE312B}">
          <x14:formula1>
            <xm:f>'Template data'!$B$287:$B$290</xm:f>
          </x14:formula1>
          <xm:sqref>E66</xm:sqref>
        </x14:dataValidation>
        <x14:dataValidation type="list" allowBlank="1" showInputMessage="1" showErrorMessage="1" xr:uid="{5D74A3C3-8D40-4A7B-BF05-62A4D5F88BF6}">
          <x14:formula1>
            <xm:f>'Template data'!$B$292:$B$295</xm:f>
          </x14:formula1>
          <xm:sqref>E67</xm:sqref>
        </x14:dataValidation>
        <x14:dataValidation type="list" allowBlank="1" showInputMessage="1" showErrorMessage="1" xr:uid="{A600EAE5-C3DC-4E69-B46B-393FDEA4131D}">
          <x14:formula1>
            <xm:f>'Template data'!$B$297:$B$300</xm:f>
          </x14:formula1>
          <xm:sqref>E68</xm:sqref>
        </x14:dataValidation>
        <x14:dataValidation type="list" allowBlank="1" showInputMessage="1" showErrorMessage="1" xr:uid="{98BE5B0B-188E-4647-8EBC-AECEC7653BC8}">
          <x14:formula1>
            <xm:f>'Template data'!$B$302:$B$305</xm:f>
          </x14:formula1>
          <xm:sqref>E69</xm:sqref>
        </x14:dataValidation>
        <x14:dataValidation type="list" allowBlank="1" showInputMessage="1" showErrorMessage="1" xr:uid="{F90AE23C-1219-481B-92FF-8DCBF0062560}">
          <x14:formula1>
            <xm:f>'Template data'!$B$307:$B$310</xm:f>
          </x14:formula1>
          <xm:sqref>E70</xm:sqref>
        </x14:dataValidation>
        <x14:dataValidation type="list" allowBlank="1" showInputMessage="1" showErrorMessage="1" xr:uid="{DC072309-1D66-4EC2-A019-73E0515CC0DA}">
          <x14:formula1>
            <xm:f>'Template data'!$B$312:$B$315</xm:f>
          </x14:formula1>
          <xm:sqref>E71</xm:sqref>
        </x14:dataValidation>
        <x14:dataValidation type="list" allowBlank="1" showInputMessage="1" showErrorMessage="1" xr:uid="{EC0CB9AB-A036-4C5A-BC8E-CB3C429CF1F9}">
          <x14:formula1>
            <xm:f>'Template data'!$B$317:$B$320</xm:f>
          </x14:formula1>
          <xm:sqref>E72</xm:sqref>
        </x14:dataValidation>
        <x14:dataValidation type="list" allowBlank="1" showInputMessage="1" showErrorMessage="1" xr:uid="{7B1C1360-DAFE-4F52-B49A-6B98A42A3422}">
          <x14:formula1>
            <xm:f>'Template data'!$B$322:$B$325</xm:f>
          </x14:formula1>
          <xm:sqref>E73</xm:sqref>
        </x14:dataValidation>
        <x14:dataValidation type="list" allowBlank="1" showInputMessage="1" showErrorMessage="1" xr:uid="{3305A19B-9652-4087-A69D-39F09DE7DED9}">
          <x14:formula1>
            <xm:f>'Template data'!$B$327:$B$330</xm:f>
          </x14:formula1>
          <xm:sqref>E74</xm:sqref>
        </x14:dataValidation>
        <x14:dataValidation type="list" allowBlank="1" showInputMessage="1" showErrorMessage="1" xr:uid="{E8B9ED43-263F-4C05-97FF-17B840480D38}">
          <x14:formula1>
            <xm:f>'Template data'!$B$332:$B$335</xm:f>
          </x14:formula1>
          <xm:sqref>E75</xm:sqref>
        </x14:dataValidation>
        <x14:dataValidation type="list" allowBlank="1" showInputMessage="1" showErrorMessage="1" xr:uid="{D54ED55F-43A8-44CA-A062-E905C648B328}">
          <x14:formula1>
            <xm:f>'Template data'!$B$337:$B$340</xm:f>
          </x14:formula1>
          <xm:sqref>E76</xm:sqref>
        </x14:dataValidation>
        <x14:dataValidation type="list" allowBlank="1" showInputMessage="1" showErrorMessage="1" xr:uid="{E0D54768-60F4-4119-97B1-3E809384223E}">
          <x14:formula1>
            <xm:f>'Template data'!$B$342:$B$345</xm:f>
          </x14:formula1>
          <xm:sqref>E77</xm:sqref>
        </x14:dataValidation>
        <x14:dataValidation type="list" allowBlank="1" showInputMessage="1" showErrorMessage="1" xr:uid="{9E418DD5-49EB-4481-A636-E17A6F7EDAD0}">
          <x14:formula1>
            <xm:f>'Template data'!$B$58:$B$61</xm:f>
          </x14:formula1>
          <xm:sqref>D11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64F2B-5D11-4201-B483-A64965D555AA}">
  <sheetPr codeName="Sheet6">
    <tabColor rgb="FF005EB8"/>
  </sheetPr>
  <dimension ref="A1:K180"/>
  <sheetViews>
    <sheetView showGridLines="0" topLeftCell="A112" zoomScale="70" zoomScaleNormal="70" zoomScalePageLayoutView="25" workbookViewId="0">
      <selection activeCell="E29" sqref="E29"/>
    </sheetView>
  </sheetViews>
  <sheetFormatPr defaultColWidth="8.88671875" defaultRowHeight="18" x14ac:dyDescent="0.5"/>
  <cols>
    <col min="1" max="1" width="21.5546875" style="1" customWidth="1"/>
    <col min="2" max="2" width="11.5546875" style="1" customWidth="1"/>
    <col min="3" max="3" width="71.5546875" style="1" customWidth="1"/>
    <col min="4" max="4" width="62.88671875" style="7" customWidth="1"/>
    <col min="5" max="6" width="17.88671875" style="1" customWidth="1"/>
    <col min="7" max="7" width="15" style="1" customWidth="1"/>
    <col min="8" max="8" width="13.5546875" style="1" customWidth="1"/>
    <col min="9" max="9" width="3.44140625" style="1" hidden="1" customWidth="1"/>
    <col min="10" max="10" width="33.88671875" style="1" customWidth="1"/>
    <col min="11" max="11" width="25.88671875" style="1" customWidth="1"/>
    <col min="12" max="16384" width="8.88671875" style="1"/>
  </cols>
  <sheetData>
    <row r="1" spans="1:11" ht="41.1" customHeight="1" x14ac:dyDescent="0.5">
      <c r="A1" s="259" t="s">
        <v>391</v>
      </c>
      <c r="B1" s="259"/>
      <c r="C1" s="259"/>
      <c r="D1" s="259"/>
      <c r="E1" s="259"/>
      <c r="F1" s="259"/>
      <c r="G1" s="259"/>
      <c r="H1" s="259"/>
      <c r="I1" s="259"/>
      <c r="J1" s="259"/>
      <c r="K1" s="259"/>
    </row>
    <row r="3" spans="1:11" ht="26.4" customHeight="1" x14ac:dyDescent="0.55000000000000004">
      <c r="B3" s="226" t="s">
        <v>30</v>
      </c>
      <c r="C3" s="227"/>
      <c r="D3" s="227"/>
      <c r="E3" s="227"/>
      <c r="F3" s="228"/>
      <c r="H3" s="375" t="s">
        <v>392</v>
      </c>
      <c r="I3" s="375"/>
      <c r="J3" s="375"/>
    </row>
    <row r="4" spans="1:11" ht="24" customHeight="1" x14ac:dyDescent="0.55000000000000004">
      <c r="B4" s="229" t="s">
        <v>393</v>
      </c>
      <c r="C4" s="230"/>
      <c r="D4" s="230"/>
      <c r="E4" s="230"/>
      <c r="F4" s="231"/>
      <c r="H4" s="376"/>
      <c r="I4" s="376"/>
      <c r="J4" s="376"/>
    </row>
    <row r="5" spans="1:11" ht="20.399999999999999" customHeight="1" x14ac:dyDescent="0.5">
      <c r="B5" s="264" t="s">
        <v>394</v>
      </c>
      <c r="C5" s="265"/>
      <c r="D5" s="265"/>
      <c r="E5" s="265"/>
      <c r="F5" s="266"/>
      <c r="H5" s="376"/>
      <c r="I5" s="376"/>
      <c r="J5" s="376"/>
    </row>
    <row r="6" spans="1:11" ht="20.100000000000001" customHeight="1" x14ac:dyDescent="0.5">
      <c r="B6" s="264" t="s">
        <v>395</v>
      </c>
      <c r="C6" s="265"/>
      <c r="D6" s="265"/>
      <c r="E6" s="265"/>
      <c r="F6" s="266"/>
      <c r="H6" s="374" t="s">
        <v>396</v>
      </c>
      <c r="I6" s="374"/>
      <c r="J6" s="374"/>
    </row>
    <row r="7" spans="1:11" ht="20.100000000000001" customHeight="1" x14ac:dyDescent="0.5">
      <c r="B7" s="264" t="s">
        <v>397</v>
      </c>
      <c r="C7" s="265"/>
      <c r="D7" s="265"/>
      <c r="E7" s="265"/>
      <c r="F7" s="266"/>
      <c r="H7" s="377"/>
      <c r="I7" s="377"/>
      <c r="J7" s="377"/>
    </row>
    <row r="8" spans="1:11" ht="20.100000000000001" customHeight="1" x14ac:dyDescent="0.5">
      <c r="B8" s="264" t="s">
        <v>398</v>
      </c>
      <c r="C8" s="265"/>
      <c r="D8" s="265"/>
      <c r="E8" s="265"/>
      <c r="F8" s="266"/>
      <c r="H8" s="377"/>
      <c r="I8" s="377"/>
      <c r="J8" s="377"/>
    </row>
    <row r="9" spans="1:11" ht="20.100000000000001" customHeight="1" x14ac:dyDescent="0.5">
      <c r="B9" s="264" t="s">
        <v>399</v>
      </c>
      <c r="C9" s="265"/>
      <c r="D9" s="265"/>
      <c r="E9" s="265"/>
      <c r="F9" s="266"/>
      <c r="H9" s="377"/>
      <c r="I9" s="377"/>
      <c r="J9" s="377"/>
    </row>
    <row r="10" spans="1:11" ht="38.4" customHeight="1" x14ac:dyDescent="0.5">
      <c r="B10" s="439" t="s">
        <v>400</v>
      </c>
      <c r="C10" s="265"/>
      <c r="D10" s="265"/>
      <c r="E10" s="265"/>
      <c r="F10" s="266"/>
      <c r="H10" s="79"/>
      <c r="I10" s="79"/>
      <c r="J10" s="79"/>
    </row>
    <row r="11" spans="1:11" ht="20.100000000000001" customHeight="1" x14ac:dyDescent="0.5">
      <c r="B11" s="281" t="s">
        <v>39</v>
      </c>
      <c r="C11" s="282"/>
      <c r="D11" s="282"/>
      <c r="E11" s="282"/>
      <c r="F11" s="283"/>
      <c r="H11" s="79"/>
      <c r="I11" s="79"/>
      <c r="J11" s="79"/>
    </row>
    <row r="12" spans="1:11" ht="20.100000000000001" customHeight="1" thickBot="1" x14ac:dyDescent="0.55000000000000004">
      <c r="B12" s="20"/>
      <c r="C12" s="20"/>
      <c r="D12" s="20"/>
      <c r="E12" s="20"/>
      <c r="F12" s="20"/>
    </row>
    <row r="13" spans="1:11" ht="20.100000000000001" customHeight="1" x14ac:dyDescent="0.5">
      <c r="B13" s="295" t="s">
        <v>40</v>
      </c>
      <c r="C13" s="414"/>
      <c r="D13" s="415"/>
      <c r="E13" s="416"/>
      <c r="F13" s="416"/>
      <c r="G13" s="416"/>
      <c r="H13" s="416"/>
      <c r="I13" s="417"/>
    </row>
    <row r="14" spans="1:11" ht="20.100000000000001" customHeight="1" thickBot="1" x14ac:dyDescent="0.55000000000000004">
      <c r="B14" s="295" t="s">
        <v>41</v>
      </c>
      <c r="C14" s="414"/>
      <c r="D14" s="418"/>
      <c r="E14" s="419"/>
      <c r="F14" s="419"/>
      <c r="G14" s="419"/>
      <c r="H14" s="419"/>
      <c r="I14" s="420"/>
    </row>
    <row r="15" spans="1:11" ht="20.100000000000001" customHeight="1" thickBot="1" x14ac:dyDescent="0.55000000000000004">
      <c r="B15" s="20"/>
      <c r="C15" s="20"/>
      <c r="D15" s="20"/>
      <c r="E15" s="20"/>
      <c r="F15" s="20"/>
    </row>
    <row r="16" spans="1:11" ht="20.100000000000001" customHeight="1" thickBot="1" x14ac:dyDescent="0.55000000000000004">
      <c r="B16" s="20"/>
      <c r="C16" s="20"/>
      <c r="D16" s="426" t="s">
        <v>401</v>
      </c>
      <c r="E16" s="421" t="s">
        <v>402</v>
      </c>
      <c r="F16" s="422"/>
      <c r="G16" s="423"/>
    </row>
    <row r="17" spans="1:11" ht="20.100000000000001" customHeight="1" thickBot="1" x14ac:dyDescent="0.55000000000000004">
      <c r="B17" s="20"/>
      <c r="C17" s="20"/>
      <c r="D17" s="427"/>
      <c r="E17" s="36" t="s">
        <v>403</v>
      </c>
      <c r="F17" s="37" t="s">
        <v>404</v>
      </c>
      <c r="G17" s="37" t="s">
        <v>405</v>
      </c>
    </row>
    <row r="18" spans="1:11" ht="20.100000000000001" customHeight="1" x14ac:dyDescent="0.5">
      <c r="B18" s="20"/>
      <c r="C18" s="20"/>
      <c r="D18" s="114" t="s">
        <v>406</v>
      </c>
      <c r="E18" s="27">
        <f>AVERAGE(I29:I37)</f>
        <v>0</v>
      </c>
      <c r="F18" s="28">
        <f>AVERAGE(I29:I39)</f>
        <v>0</v>
      </c>
      <c r="G18" s="29">
        <f>AVERAGE(I29:I42)</f>
        <v>0</v>
      </c>
    </row>
    <row r="19" spans="1:11" ht="20.100000000000001" customHeight="1" x14ac:dyDescent="0.5">
      <c r="B19" s="20"/>
      <c r="C19" s="20"/>
      <c r="D19" s="115" t="s">
        <v>407</v>
      </c>
      <c r="E19" s="30">
        <f>AVERAGE(I43:I50)</f>
        <v>0</v>
      </c>
      <c r="F19" s="31" t="s">
        <v>408</v>
      </c>
      <c r="G19" s="32">
        <f>AVERAGE(I43:I59)</f>
        <v>0</v>
      </c>
    </row>
    <row r="20" spans="1:11" ht="20.100000000000001" customHeight="1" x14ac:dyDescent="0.5">
      <c r="B20" s="20"/>
      <c r="C20" s="20"/>
      <c r="D20" s="115" t="s">
        <v>409</v>
      </c>
      <c r="E20" s="30">
        <f>AVERAGE(I60:I66)</f>
        <v>0</v>
      </c>
      <c r="F20" s="31">
        <f>AVERAGE(I60:I78)</f>
        <v>0</v>
      </c>
      <c r="G20" s="32">
        <f>AVERAGE(I60:I83)</f>
        <v>0</v>
      </c>
    </row>
    <row r="21" spans="1:11" ht="20.100000000000001" customHeight="1" x14ac:dyDescent="0.5">
      <c r="B21" s="20"/>
      <c r="C21" s="20"/>
      <c r="D21" s="115" t="s">
        <v>410</v>
      </c>
      <c r="E21" s="30">
        <f>AVERAGE(I84:I90)</f>
        <v>0</v>
      </c>
      <c r="F21" s="31">
        <f>AVERAGE(I84:I103)</f>
        <v>0</v>
      </c>
      <c r="G21" s="32">
        <f>AVERAGE(I84:I112)</f>
        <v>0</v>
      </c>
    </row>
    <row r="22" spans="1:11" ht="20.100000000000001" customHeight="1" x14ac:dyDescent="0.5">
      <c r="B22" s="20"/>
      <c r="C22" s="20"/>
      <c r="D22" s="115" t="s">
        <v>411</v>
      </c>
      <c r="E22" s="30">
        <f>AVERAGE(I113:I115)</f>
        <v>0</v>
      </c>
      <c r="F22" s="31">
        <f>AVERAGE(I113:I126)</f>
        <v>0</v>
      </c>
      <c r="G22" s="32">
        <f>AVERAGE(I113:I131)</f>
        <v>0</v>
      </c>
    </row>
    <row r="23" spans="1:11" ht="20.100000000000001" customHeight="1" x14ac:dyDescent="0.5">
      <c r="B23" s="20"/>
      <c r="C23" s="20"/>
      <c r="D23" s="115" t="s">
        <v>412</v>
      </c>
      <c r="E23" s="30">
        <f>AVERAGE(I132:I135)</f>
        <v>0</v>
      </c>
      <c r="F23" s="31">
        <f>AVERAGE(I132:I136)</f>
        <v>0</v>
      </c>
      <c r="G23" s="32">
        <f>AVERAGE(I132:I142)</f>
        <v>0</v>
      </c>
    </row>
    <row r="24" spans="1:11" ht="20.100000000000001" customHeight="1" x14ac:dyDescent="0.5">
      <c r="B24" s="20"/>
      <c r="C24" s="20"/>
      <c r="D24" s="115" t="s">
        <v>413</v>
      </c>
      <c r="E24" s="30">
        <f>AVERAGE(I143:I146)</f>
        <v>0</v>
      </c>
      <c r="F24" s="31">
        <f>AVERAGE(I143:I164)</f>
        <v>0</v>
      </c>
      <c r="G24" s="32">
        <f>AVERAGE(I143:I169)</f>
        <v>0</v>
      </c>
    </row>
    <row r="25" spans="1:11" ht="20.100000000000001" customHeight="1" thickBot="1" x14ac:dyDescent="0.55000000000000004">
      <c r="B25" s="20"/>
      <c r="C25" s="20"/>
      <c r="D25" s="116" t="s">
        <v>414</v>
      </c>
      <c r="E25" s="33">
        <f>AVERAGE(I170:I175)</f>
        <v>0</v>
      </c>
      <c r="F25" s="34">
        <f>AVERAGE(I170:I177)</f>
        <v>0</v>
      </c>
      <c r="G25" s="35">
        <f>AVERAGE(I170:I180)</f>
        <v>0</v>
      </c>
    </row>
    <row r="26" spans="1:11" ht="20.100000000000001" customHeight="1" x14ac:dyDescent="0.5">
      <c r="B26" s="20"/>
      <c r="C26" s="20"/>
      <c r="D26" s="20"/>
      <c r="E26" s="20"/>
      <c r="F26" s="20"/>
    </row>
    <row r="27" spans="1:11" ht="18.600000000000001" thickBot="1" x14ac:dyDescent="0.55000000000000004"/>
    <row r="28" spans="1:11" ht="36.6" thickBot="1" x14ac:dyDescent="0.55000000000000004">
      <c r="A28" s="17" t="s">
        <v>415</v>
      </c>
      <c r="B28" s="17" t="s">
        <v>402</v>
      </c>
      <c r="C28" s="424" t="s">
        <v>416</v>
      </c>
      <c r="D28" s="425"/>
      <c r="E28" s="21" t="s">
        <v>417</v>
      </c>
      <c r="F28" s="17" t="s">
        <v>418</v>
      </c>
      <c r="G28" s="17" t="s">
        <v>419</v>
      </c>
      <c r="H28" s="18" t="s">
        <v>420</v>
      </c>
      <c r="I28" s="19"/>
      <c r="J28" s="17" t="s">
        <v>421</v>
      </c>
      <c r="K28" s="18" t="s">
        <v>422</v>
      </c>
    </row>
    <row r="29" spans="1:11" ht="18.600000000000001" thickBot="1" x14ac:dyDescent="0.55000000000000004">
      <c r="A29" s="390" t="s">
        <v>406</v>
      </c>
      <c r="B29" s="391" t="s">
        <v>403</v>
      </c>
      <c r="C29" s="408" t="s">
        <v>423</v>
      </c>
      <c r="D29" s="409"/>
      <c r="E29" s="160"/>
      <c r="F29" s="161"/>
      <c r="G29" s="23" t="str">
        <f>IF(COUNTBLANK(E29:F29)&gt;0,"Not Assessed",IF(OR(E29="Effective",E29="Alternate Control",E29="Not applicable"),"Y","N"))</f>
        <v>Not Assessed</v>
      </c>
      <c r="H29" s="399" t="str">
        <f>IF(COUNTIF(G29:G37,"Not Assessed")&gt;0,"Assessment Incomplete",IF(COUNTIF(G29:G37,"N")&gt;0,IF(COUNTIF(G29:G37,"Y")&gt;0,"Partially Implemented","Not Yet Implemented"),"Fully Implemented"))</f>
        <v>Assessment Incomplete</v>
      </c>
      <c r="I29" s="12">
        <f t="shared" ref="I29:I92" si="0">IF(G29="Y", 100%,0%)</f>
        <v>0</v>
      </c>
      <c r="J29" s="170"/>
      <c r="K29" s="171"/>
    </row>
    <row r="30" spans="1:11" ht="18.600000000000001" thickBot="1" x14ac:dyDescent="0.55000000000000004">
      <c r="A30" s="390"/>
      <c r="B30" s="392"/>
      <c r="C30" s="402" t="s">
        <v>424</v>
      </c>
      <c r="D30" s="403"/>
      <c r="E30" s="162"/>
      <c r="F30" s="163"/>
      <c r="G30" s="23" t="str">
        <f t="shared" ref="G30:G93" si="1">IF(COUNTBLANK(E30:F30)&gt;0,"Not Assessed",IF(OR(E30="Effective",E30="Alternate Control",E30="Not applicable"),"Y","N"))</f>
        <v>Not Assessed</v>
      </c>
      <c r="H30" s="401"/>
      <c r="I30" s="13">
        <f t="shared" si="0"/>
        <v>0</v>
      </c>
      <c r="J30" s="172"/>
      <c r="K30" s="173"/>
    </row>
    <row r="31" spans="1:11" ht="18.600000000000001" thickBot="1" x14ac:dyDescent="0.55000000000000004">
      <c r="A31" s="390"/>
      <c r="B31" s="392"/>
      <c r="C31" s="402" t="s">
        <v>425</v>
      </c>
      <c r="D31" s="403"/>
      <c r="E31" s="162"/>
      <c r="F31" s="163"/>
      <c r="G31" s="23" t="str">
        <f>IF(COUNTBLANK(E31:F31)&gt;0,"Not Assessed",IF(OR(E31="Effective",E31="Alternate Control",E31="Not applicable"),"Y","N"))</f>
        <v>Not Assessed</v>
      </c>
      <c r="H31" s="401"/>
      <c r="I31" s="13">
        <f t="shared" si="0"/>
        <v>0</v>
      </c>
      <c r="J31" s="172"/>
      <c r="K31" s="173"/>
    </row>
    <row r="32" spans="1:11" ht="18.600000000000001" thickBot="1" x14ac:dyDescent="0.55000000000000004">
      <c r="A32" s="390"/>
      <c r="B32" s="392"/>
      <c r="C32" s="402" t="s">
        <v>426</v>
      </c>
      <c r="D32" s="403"/>
      <c r="E32" s="162"/>
      <c r="F32" s="163"/>
      <c r="G32" s="23" t="str">
        <f>IF(COUNTBLANK(E32:F32)&gt;0,"Not Assessed",IF(OR(E32="Effective",E32="Alternate Control",E32="Not applicable"),"Y","N"))</f>
        <v>Not Assessed</v>
      </c>
      <c r="H32" s="401"/>
      <c r="I32" s="13">
        <f t="shared" si="0"/>
        <v>0</v>
      </c>
      <c r="J32" s="172"/>
      <c r="K32" s="173"/>
    </row>
    <row r="33" spans="1:11" ht="18.600000000000001" thickBot="1" x14ac:dyDescent="0.55000000000000004">
      <c r="A33" s="390"/>
      <c r="B33" s="392"/>
      <c r="C33" s="402" t="s">
        <v>427</v>
      </c>
      <c r="D33" s="403"/>
      <c r="E33" s="162"/>
      <c r="F33" s="163"/>
      <c r="G33" s="23" t="str">
        <f t="shared" si="1"/>
        <v>Not Assessed</v>
      </c>
      <c r="H33" s="401"/>
      <c r="I33" s="13">
        <f t="shared" si="0"/>
        <v>0</v>
      </c>
      <c r="J33" s="172"/>
      <c r="K33" s="173"/>
    </row>
    <row r="34" spans="1:11" ht="18.600000000000001" thickBot="1" x14ac:dyDescent="0.55000000000000004">
      <c r="A34" s="390"/>
      <c r="B34" s="392"/>
      <c r="C34" s="402" t="s">
        <v>428</v>
      </c>
      <c r="D34" s="403"/>
      <c r="E34" s="162"/>
      <c r="F34" s="163"/>
      <c r="G34" s="23" t="str">
        <f t="shared" si="1"/>
        <v>Not Assessed</v>
      </c>
      <c r="H34" s="401"/>
      <c r="I34" s="13">
        <f t="shared" si="0"/>
        <v>0</v>
      </c>
      <c r="J34" s="172"/>
      <c r="K34" s="173"/>
    </row>
    <row r="35" spans="1:11" ht="18.600000000000001" thickBot="1" x14ac:dyDescent="0.55000000000000004">
      <c r="A35" s="390"/>
      <c r="B35" s="392"/>
      <c r="C35" s="402" t="s">
        <v>429</v>
      </c>
      <c r="D35" s="403"/>
      <c r="E35" s="162"/>
      <c r="F35" s="163"/>
      <c r="G35" s="23" t="str">
        <f t="shared" si="1"/>
        <v>Not Assessed</v>
      </c>
      <c r="H35" s="401"/>
      <c r="I35" s="13">
        <f t="shared" si="0"/>
        <v>0</v>
      </c>
      <c r="J35" s="172"/>
      <c r="K35" s="173"/>
    </row>
    <row r="36" spans="1:11" ht="18.600000000000001" thickBot="1" x14ac:dyDescent="0.55000000000000004">
      <c r="A36" s="390"/>
      <c r="B36" s="392"/>
      <c r="C36" s="402" t="s">
        <v>430</v>
      </c>
      <c r="D36" s="403"/>
      <c r="E36" s="162"/>
      <c r="F36" s="163"/>
      <c r="G36" s="23" t="str">
        <f t="shared" si="1"/>
        <v>Not Assessed</v>
      </c>
      <c r="H36" s="401"/>
      <c r="I36" s="13">
        <f t="shared" si="0"/>
        <v>0</v>
      </c>
      <c r="J36" s="172"/>
      <c r="K36" s="173"/>
    </row>
    <row r="37" spans="1:11" ht="18.600000000000001" thickBot="1" x14ac:dyDescent="0.55000000000000004">
      <c r="A37" s="390"/>
      <c r="B37" s="393"/>
      <c r="C37" s="410" t="s">
        <v>431</v>
      </c>
      <c r="D37" s="411"/>
      <c r="E37" s="164"/>
      <c r="F37" s="165"/>
      <c r="G37" s="23" t="str">
        <f t="shared" si="1"/>
        <v>Not Assessed</v>
      </c>
      <c r="H37" s="400"/>
      <c r="I37" s="14">
        <f t="shared" si="0"/>
        <v>0</v>
      </c>
      <c r="J37" s="174"/>
      <c r="K37" s="175"/>
    </row>
    <row r="38" spans="1:11" ht="18.600000000000001" thickBot="1" x14ac:dyDescent="0.55000000000000004">
      <c r="A38" s="390"/>
      <c r="B38" s="394" t="s">
        <v>404</v>
      </c>
      <c r="C38" s="412" t="s">
        <v>432</v>
      </c>
      <c r="D38" s="413"/>
      <c r="E38" s="160"/>
      <c r="F38" s="161"/>
      <c r="G38" s="23" t="str">
        <f t="shared" si="1"/>
        <v>Not Assessed</v>
      </c>
      <c r="H38" s="399" t="str">
        <f>IF(COUNTIF(G29:G39,"Not Assessed")&gt;0,"Assessment Incomplete",IF(COUNTIF(G29:G39,"N")&gt;0,IF(COUNTIF(G29:G39,"Y")&gt;0,"Partially Implemented","Not Yet Implemented"),"Fully Implemented"))</f>
        <v>Assessment Incomplete</v>
      </c>
      <c r="I38" s="12">
        <f t="shared" si="0"/>
        <v>0</v>
      </c>
      <c r="J38" s="170"/>
      <c r="K38" s="171"/>
    </row>
    <row r="39" spans="1:11" ht="18.600000000000001" thickBot="1" x14ac:dyDescent="0.55000000000000004">
      <c r="A39" s="390"/>
      <c r="B39" s="395"/>
      <c r="C39" s="406" t="s">
        <v>433</v>
      </c>
      <c r="D39" s="407"/>
      <c r="E39" s="164"/>
      <c r="F39" s="165"/>
      <c r="G39" s="23" t="str">
        <f t="shared" si="1"/>
        <v>Not Assessed</v>
      </c>
      <c r="H39" s="400"/>
      <c r="I39" s="14">
        <f t="shared" si="0"/>
        <v>0</v>
      </c>
      <c r="J39" s="174"/>
      <c r="K39" s="175"/>
    </row>
    <row r="40" spans="1:11" ht="18.600000000000001" thickBot="1" x14ac:dyDescent="0.55000000000000004">
      <c r="A40" s="390"/>
      <c r="B40" s="396" t="s">
        <v>405</v>
      </c>
      <c r="C40" s="408" t="s">
        <v>434</v>
      </c>
      <c r="D40" s="409"/>
      <c r="E40" s="160"/>
      <c r="F40" s="161"/>
      <c r="G40" s="23" t="str">
        <f t="shared" si="1"/>
        <v>Not Assessed</v>
      </c>
      <c r="H40" s="399" t="str">
        <f>IF(COUNTIF(G29:G42,"Not Assessed")&gt;0,"Assessment Incomplete",IF(COUNTIF(G29:G42,"N")&gt;0,IF(COUNTIF(G29:G42,"Y")&gt;0,"Partially Implemented","Not Yet Implemented"),"Fully Implemented"))</f>
        <v>Assessment Incomplete</v>
      </c>
      <c r="I40" s="12">
        <f t="shared" si="0"/>
        <v>0</v>
      </c>
      <c r="J40" s="170"/>
      <c r="K40" s="171"/>
    </row>
    <row r="41" spans="1:11" ht="18.600000000000001" thickBot="1" x14ac:dyDescent="0.55000000000000004">
      <c r="A41" s="390"/>
      <c r="B41" s="397"/>
      <c r="C41" s="402" t="s">
        <v>435</v>
      </c>
      <c r="D41" s="403"/>
      <c r="E41" s="162"/>
      <c r="F41" s="163"/>
      <c r="G41" s="23" t="str">
        <f t="shared" si="1"/>
        <v>Not Assessed</v>
      </c>
      <c r="H41" s="401"/>
      <c r="I41" s="13">
        <f t="shared" si="0"/>
        <v>0</v>
      </c>
      <c r="J41" s="172"/>
      <c r="K41" s="173"/>
    </row>
    <row r="42" spans="1:11" ht="18.600000000000001" thickBot="1" x14ac:dyDescent="0.55000000000000004">
      <c r="A42" s="390"/>
      <c r="B42" s="398"/>
      <c r="C42" s="410" t="s">
        <v>436</v>
      </c>
      <c r="D42" s="411"/>
      <c r="E42" s="164"/>
      <c r="F42" s="165"/>
      <c r="G42" s="23" t="str">
        <f t="shared" si="1"/>
        <v>Not Assessed</v>
      </c>
      <c r="H42" s="400"/>
      <c r="I42" s="14">
        <f t="shared" si="0"/>
        <v>0</v>
      </c>
      <c r="J42" s="174"/>
      <c r="K42" s="175"/>
    </row>
    <row r="43" spans="1:11" ht="18.899999999999999" customHeight="1" x14ac:dyDescent="0.5">
      <c r="A43" s="371" t="s">
        <v>407</v>
      </c>
      <c r="B43" s="378" t="s">
        <v>403</v>
      </c>
      <c r="C43" s="412" t="s">
        <v>423</v>
      </c>
      <c r="D43" s="413"/>
      <c r="E43" s="160"/>
      <c r="F43" s="161"/>
      <c r="G43" s="23" t="str">
        <f t="shared" si="1"/>
        <v>Not Assessed</v>
      </c>
      <c r="H43" s="399" t="str">
        <f>IF(COUNTIF(G43:G50,"Not Assessed")&gt;0,"Assessment Incomplete",IF(COUNTIF(G43:G50,"N")&gt;0,IF(COUNTIF(G43:G50,"Y")&gt;0,"Partially Implemented","Not Yet Implemented"),"Fully Implemented"))</f>
        <v>Assessment Incomplete</v>
      </c>
      <c r="I43" s="12">
        <f t="shared" si="0"/>
        <v>0</v>
      </c>
      <c r="J43" s="170"/>
      <c r="K43" s="171"/>
    </row>
    <row r="44" spans="1:11" x14ac:dyDescent="0.5">
      <c r="A44" s="372"/>
      <c r="B44" s="379"/>
      <c r="C44" s="404" t="s">
        <v>424</v>
      </c>
      <c r="D44" s="405"/>
      <c r="E44" s="162"/>
      <c r="F44" s="163"/>
      <c r="G44" s="23" t="str">
        <f t="shared" si="1"/>
        <v>Not Assessed</v>
      </c>
      <c r="H44" s="401"/>
      <c r="I44" s="13">
        <f t="shared" si="0"/>
        <v>0</v>
      </c>
      <c r="J44" s="172"/>
      <c r="K44" s="173"/>
    </row>
    <row r="45" spans="1:11" x14ac:dyDescent="0.5">
      <c r="A45" s="372"/>
      <c r="B45" s="379"/>
      <c r="C45" s="404" t="s">
        <v>437</v>
      </c>
      <c r="D45" s="405"/>
      <c r="E45" s="162"/>
      <c r="F45" s="163"/>
      <c r="G45" s="23" t="str">
        <f t="shared" si="1"/>
        <v>Not Assessed</v>
      </c>
      <c r="H45" s="401"/>
      <c r="I45" s="13">
        <f t="shared" si="0"/>
        <v>0</v>
      </c>
      <c r="J45" s="172"/>
      <c r="K45" s="173"/>
    </row>
    <row r="46" spans="1:11" x14ac:dyDescent="0.5">
      <c r="A46" s="372"/>
      <c r="B46" s="379"/>
      <c r="C46" s="404" t="s">
        <v>438</v>
      </c>
      <c r="D46" s="405"/>
      <c r="E46" s="162"/>
      <c r="F46" s="163"/>
      <c r="G46" s="23" t="str">
        <f t="shared" si="1"/>
        <v>Not Assessed</v>
      </c>
      <c r="H46" s="401"/>
      <c r="I46" s="13">
        <f t="shared" si="0"/>
        <v>0</v>
      </c>
      <c r="J46" s="172"/>
      <c r="K46" s="173"/>
    </row>
    <row r="47" spans="1:11" x14ac:dyDescent="0.5">
      <c r="A47" s="372"/>
      <c r="B47" s="379"/>
      <c r="C47" s="404" t="s">
        <v>439</v>
      </c>
      <c r="D47" s="405"/>
      <c r="E47" s="162"/>
      <c r="F47" s="163"/>
      <c r="G47" s="23" t="str">
        <f t="shared" si="1"/>
        <v>Not Assessed</v>
      </c>
      <c r="H47" s="401"/>
      <c r="I47" s="13">
        <f t="shared" si="0"/>
        <v>0</v>
      </c>
      <c r="J47" s="172"/>
      <c r="K47" s="173"/>
    </row>
    <row r="48" spans="1:11" x14ac:dyDescent="0.5">
      <c r="A48" s="372"/>
      <c r="B48" s="379"/>
      <c r="C48" s="404" t="s">
        <v>440</v>
      </c>
      <c r="D48" s="405"/>
      <c r="E48" s="162"/>
      <c r="F48" s="163"/>
      <c r="G48" s="23" t="str">
        <f t="shared" si="1"/>
        <v>Not Assessed</v>
      </c>
      <c r="H48" s="401"/>
      <c r="I48" s="13">
        <f t="shared" si="0"/>
        <v>0</v>
      </c>
      <c r="J48" s="172"/>
      <c r="K48" s="173"/>
    </row>
    <row r="49" spans="1:11" x14ac:dyDescent="0.5">
      <c r="A49" s="372"/>
      <c r="B49" s="379"/>
      <c r="C49" s="404" t="s">
        <v>441</v>
      </c>
      <c r="D49" s="405"/>
      <c r="E49" s="162"/>
      <c r="F49" s="163"/>
      <c r="G49" s="23" t="str">
        <f t="shared" si="1"/>
        <v>Not Assessed</v>
      </c>
      <c r="H49" s="401"/>
      <c r="I49" s="13">
        <f t="shared" si="0"/>
        <v>0</v>
      </c>
      <c r="J49" s="172"/>
      <c r="K49" s="173"/>
    </row>
    <row r="50" spans="1:11" ht="18.600000000000001" thickBot="1" x14ac:dyDescent="0.55000000000000004">
      <c r="A50" s="372"/>
      <c r="B50" s="380"/>
      <c r="C50" s="406" t="s">
        <v>442</v>
      </c>
      <c r="D50" s="407"/>
      <c r="E50" s="164"/>
      <c r="F50" s="165"/>
      <c r="G50" s="23" t="str">
        <f t="shared" si="1"/>
        <v>Not Assessed</v>
      </c>
      <c r="H50" s="400"/>
      <c r="I50" s="14">
        <f t="shared" si="0"/>
        <v>0</v>
      </c>
      <c r="J50" s="174"/>
      <c r="K50" s="175"/>
    </row>
    <row r="51" spans="1:11" ht="18.899999999999999" customHeight="1" x14ac:dyDescent="0.5">
      <c r="A51" s="372"/>
      <c r="B51" s="381" t="s">
        <v>405</v>
      </c>
      <c r="C51" s="408" t="s">
        <v>443</v>
      </c>
      <c r="D51" s="409"/>
      <c r="E51" s="160"/>
      <c r="F51" s="161"/>
      <c r="G51" s="23" t="str">
        <f t="shared" si="1"/>
        <v>Not Assessed</v>
      </c>
      <c r="H51" s="399" t="str">
        <f>IF(COUNTIF(G43:G59,"Not Assessed")&gt;0,"Assessment Incomplete",IF(COUNTIF(G43:G59,"N")&gt;0,IF(COUNTIF(G43:G59,"Y")&gt;0,"Partially Implemented","Not Yet Implemented"),"Fully Implemented"))</f>
        <v>Assessment Incomplete</v>
      </c>
      <c r="I51" s="12">
        <f t="shared" si="0"/>
        <v>0</v>
      </c>
      <c r="J51" s="170"/>
      <c r="K51" s="171"/>
    </row>
    <row r="52" spans="1:11" x14ac:dyDescent="0.5">
      <c r="A52" s="372"/>
      <c r="B52" s="382"/>
      <c r="C52" s="402" t="s">
        <v>444</v>
      </c>
      <c r="D52" s="403"/>
      <c r="E52" s="162"/>
      <c r="F52" s="163"/>
      <c r="G52" s="23" t="str">
        <f t="shared" si="1"/>
        <v>Not Assessed</v>
      </c>
      <c r="H52" s="401"/>
      <c r="I52" s="13">
        <f t="shared" si="0"/>
        <v>0</v>
      </c>
      <c r="J52" s="172"/>
      <c r="K52" s="173"/>
    </row>
    <row r="53" spans="1:11" x14ac:dyDescent="0.5">
      <c r="A53" s="372"/>
      <c r="B53" s="382"/>
      <c r="C53" s="402" t="s">
        <v>445</v>
      </c>
      <c r="D53" s="403"/>
      <c r="E53" s="162"/>
      <c r="F53" s="163"/>
      <c r="G53" s="23" t="str">
        <f t="shared" si="1"/>
        <v>Not Assessed</v>
      </c>
      <c r="H53" s="401"/>
      <c r="I53" s="13">
        <f t="shared" si="0"/>
        <v>0</v>
      </c>
      <c r="J53" s="172"/>
      <c r="K53" s="173"/>
    </row>
    <row r="54" spans="1:11" x14ac:dyDescent="0.5">
      <c r="A54" s="372"/>
      <c r="B54" s="382"/>
      <c r="C54" s="402" t="s">
        <v>446</v>
      </c>
      <c r="D54" s="403"/>
      <c r="E54" s="162"/>
      <c r="F54" s="163"/>
      <c r="G54" s="23" t="str">
        <f t="shared" si="1"/>
        <v>Not Assessed</v>
      </c>
      <c r="H54" s="401"/>
      <c r="I54" s="13">
        <f t="shared" si="0"/>
        <v>0</v>
      </c>
      <c r="J54" s="172"/>
      <c r="K54" s="173"/>
    </row>
    <row r="55" spans="1:11" x14ac:dyDescent="0.5">
      <c r="A55" s="372"/>
      <c r="B55" s="382"/>
      <c r="C55" s="402" t="s">
        <v>447</v>
      </c>
      <c r="D55" s="403"/>
      <c r="E55" s="162"/>
      <c r="F55" s="163"/>
      <c r="G55" s="23" t="str">
        <f t="shared" si="1"/>
        <v>Not Assessed</v>
      </c>
      <c r="H55" s="401"/>
      <c r="I55" s="13">
        <f t="shared" si="0"/>
        <v>0</v>
      </c>
      <c r="J55" s="172"/>
      <c r="K55" s="173"/>
    </row>
    <row r="56" spans="1:11" x14ac:dyDescent="0.5">
      <c r="A56" s="372"/>
      <c r="B56" s="382"/>
      <c r="C56" s="402" t="s">
        <v>448</v>
      </c>
      <c r="D56" s="403"/>
      <c r="E56" s="162"/>
      <c r="F56" s="163"/>
      <c r="G56" s="23" t="str">
        <f t="shared" si="1"/>
        <v>Not Assessed</v>
      </c>
      <c r="H56" s="401"/>
      <c r="I56" s="13">
        <f t="shared" si="0"/>
        <v>0</v>
      </c>
      <c r="J56" s="172"/>
      <c r="K56" s="173"/>
    </row>
    <row r="57" spans="1:11" x14ac:dyDescent="0.5">
      <c r="A57" s="372"/>
      <c r="B57" s="382"/>
      <c r="C57" s="402" t="s">
        <v>449</v>
      </c>
      <c r="D57" s="403"/>
      <c r="E57" s="162"/>
      <c r="F57" s="163"/>
      <c r="G57" s="23" t="str">
        <f t="shared" si="1"/>
        <v>Not Assessed</v>
      </c>
      <c r="H57" s="401"/>
      <c r="I57" s="13">
        <f t="shared" si="0"/>
        <v>0</v>
      </c>
      <c r="J57" s="172"/>
      <c r="K57" s="173"/>
    </row>
    <row r="58" spans="1:11" x14ac:dyDescent="0.5">
      <c r="A58" s="372"/>
      <c r="B58" s="382"/>
      <c r="C58" s="402" t="s">
        <v>450</v>
      </c>
      <c r="D58" s="403"/>
      <c r="E58" s="162"/>
      <c r="F58" s="163"/>
      <c r="G58" s="23" t="str">
        <f t="shared" si="1"/>
        <v>Not Assessed</v>
      </c>
      <c r="H58" s="401"/>
      <c r="I58" s="13">
        <f t="shared" si="0"/>
        <v>0</v>
      </c>
      <c r="J58" s="172"/>
      <c r="K58" s="173"/>
    </row>
    <row r="59" spans="1:11" ht="18.600000000000001" thickBot="1" x14ac:dyDescent="0.55000000000000004">
      <c r="A59" s="373"/>
      <c r="B59" s="383"/>
      <c r="C59" s="410" t="s">
        <v>451</v>
      </c>
      <c r="D59" s="411"/>
      <c r="E59" s="164"/>
      <c r="F59" s="165"/>
      <c r="G59" s="23" t="str">
        <f t="shared" si="1"/>
        <v>Not Assessed</v>
      </c>
      <c r="H59" s="400"/>
      <c r="I59" s="14">
        <f t="shared" si="0"/>
        <v>0</v>
      </c>
      <c r="J59" s="174"/>
      <c r="K59" s="175"/>
    </row>
    <row r="60" spans="1:11" ht="18.600000000000001" thickBot="1" x14ac:dyDescent="0.55000000000000004">
      <c r="A60" s="384" t="s">
        <v>409</v>
      </c>
      <c r="B60" s="378" t="s">
        <v>403</v>
      </c>
      <c r="C60" s="412" t="s">
        <v>452</v>
      </c>
      <c r="D60" s="413"/>
      <c r="E60" s="160"/>
      <c r="F60" s="161"/>
      <c r="G60" s="23" t="str">
        <f t="shared" si="1"/>
        <v>Not Assessed</v>
      </c>
      <c r="H60" s="399" t="str">
        <f>IF(COUNTIF(G60:G66,"Not Assessed")&gt;0,"Assessment Incomplete",IF(COUNTIF(G60:G66,"N")&gt;0,IF(COUNTIF(G60:G66,"Y")&gt;0,"Partially Implemented","Not Yet Implemented"),"Fully Implemented"))</f>
        <v>Assessment Incomplete</v>
      </c>
      <c r="I60" s="12">
        <f t="shared" si="0"/>
        <v>0</v>
      </c>
      <c r="J60" s="170"/>
      <c r="K60" s="171"/>
    </row>
    <row r="61" spans="1:11" ht="18.600000000000001" thickBot="1" x14ac:dyDescent="0.55000000000000004">
      <c r="A61" s="384"/>
      <c r="B61" s="379"/>
      <c r="C61" s="404" t="s">
        <v>453</v>
      </c>
      <c r="D61" s="405"/>
      <c r="E61" s="162"/>
      <c r="F61" s="163"/>
      <c r="G61" s="23" t="str">
        <f t="shared" si="1"/>
        <v>Not Assessed</v>
      </c>
      <c r="H61" s="401"/>
      <c r="I61" s="13">
        <f t="shared" si="0"/>
        <v>0</v>
      </c>
      <c r="J61" s="172"/>
      <c r="K61" s="173"/>
    </row>
    <row r="62" spans="1:11" ht="18.600000000000001" thickBot="1" x14ac:dyDescent="0.55000000000000004">
      <c r="A62" s="384"/>
      <c r="B62" s="379"/>
      <c r="C62" s="404" t="s">
        <v>454</v>
      </c>
      <c r="D62" s="405"/>
      <c r="E62" s="162"/>
      <c r="F62" s="163"/>
      <c r="G62" s="23" t="str">
        <f t="shared" si="1"/>
        <v>Not Assessed</v>
      </c>
      <c r="H62" s="401"/>
      <c r="I62" s="13">
        <f t="shared" si="0"/>
        <v>0</v>
      </c>
      <c r="J62" s="172"/>
      <c r="K62" s="173"/>
    </row>
    <row r="63" spans="1:11" ht="18.600000000000001" thickBot="1" x14ac:dyDescent="0.55000000000000004">
      <c r="A63" s="384"/>
      <c r="B63" s="379"/>
      <c r="C63" s="404" t="s">
        <v>455</v>
      </c>
      <c r="D63" s="405"/>
      <c r="E63" s="162"/>
      <c r="F63" s="163"/>
      <c r="G63" s="23" t="str">
        <f>IF(COUNTBLANK(E63:F63)&gt;0,"Not Assessed",IF(OR(E63="Effective",E63="Alternate Control",E63="Not applicable"),"Y","N"))</f>
        <v>Not Assessed</v>
      </c>
      <c r="H63" s="401"/>
      <c r="I63" s="13">
        <f t="shared" si="0"/>
        <v>0</v>
      </c>
      <c r="J63" s="172"/>
      <c r="K63" s="173"/>
    </row>
    <row r="64" spans="1:11" ht="18.600000000000001" thickBot="1" x14ac:dyDescent="0.55000000000000004">
      <c r="A64" s="384"/>
      <c r="B64" s="379"/>
      <c r="C64" s="404" t="s">
        <v>456</v>
      </c>
      <c r="D64" s="405"/>
      <c r="E64" s="162"/>
      <c r="F64" s="166"/>
      <c r="G64" s="23" t="str">
        <f t="shared" si="1"/>
        <v>Not Assessed</v>
      </c>
      <c r="H64" s="401"/>
      <c r="I64" s="13">
        <f t="shared" si="0"/>
        <v>0</v>
      </c>
      <c r="J64" s="172"/>
      <c r="K64" s="173"/>
    </row>
    <row r="65" spans="1:11" ht="18.600000000000001" thickBot="1" x14ac:dyDescent="0.55000000000000004">
      <c r="A65" s="384"/>
      <c r="B65" s="379"/>
      <c r="C65" s="404" t="s">
        <v>457</v>
      </c>
      <c r="D65" s="405"/>
      <c r="E65" s="162"/>
      <c r="F65" s="163"/>
      <c r="G65" s="23" t="str">
        <f t="shared" si="1"/>
        <v>Not Assessed</v>
      </c>
      <c r="H65" s="401"/>
      <c r="I65" s="13">
        <f t="shared" si="0"/>
        <v>0</v>
      </c>
      <c r="J65" s="172"/>
      <c r="K65" s="173"/>
    </row>
    <row r="66" spans="1:11" ht="18.600000000000001" thickBot="1" x14ac:dyDescent="0.55000000000000004">
      <c r="A66" s="384"/>
      <c r="B66" s="380"/>
      <c r="C66" s="406" t="s">
        <v>458</v>
      </c>
      <c r="D66" s="407"/>
      <c r="E66" s="164"/>
      <c r="F66" s="165"/>
      <c r="G66" s="23" t="str">
        <f t="shared" si="1"/>
        <v>Not Assessed</v>
      </c>
      <c r="H66" s="400"/>
      <c r="I66" s="14">
        <f t="shared" si="0"/>
        <v>0</v>
      </c>
      <c r="J66" s="174"/>
      <c r="K66" s="175"/>
    </row>
    <row r="67" spans="1:11" ht="18.600000000000001" thickBot="1" x14ac:dyDescent="0.55000000000000004">
      <c r="A67" s="384"/>
      <c r="B67" s="385" t="s">
        <v>404</v>
      </c>
      <c r="C67" s="408" t="s">
        <v>459</v>
      </c>
      <c r="D67" s="409"/>
      <c r="E67" s="160"/>
      <c r="F67" s="161"/>
      <c r="G67" s="23" t="str">
        <f t="shared" si="1"/>
        <v>Not Assessed</v>
      </c>
      <c r="H67" s="399" t="str">
        <f>IF(COUNTIF(G60:G78,"Not Assessed")&gt;0,"Assessment Incomplete",IF(COUNTIF(G60:G78,"N")&gt;0,IF(COUNTIF(G60:G78,"Y")&gt;0,"Partially Implemented","Not Yet Implemented"),"Fully Implemented"))</f>
        <v>Assessment Incomplete</v>
      </c>
      <c r="I67" s="12">
        <f t="shared" si="0"/>
        <v>0</v>
      </c>
      <c r="J67" s="170"/>
      <c r="K67" s="171"/>
    </row>
    <row r="68" spans="1:11" ht="18.600000000000001" thickBot="1" x14ac:dyDescent="0.55000000000000004">
      <c r="A68" s="384"/>
      <c r="B68" s="389"/>
      <c r="C68" s="402" t="s">
        <v>460</v>
      </c>
      <c r="D68" s="403"/>
      <c r="E68" s="162"/>
      <c r="F68" s="163"/>
      <c r="G68" s="23" t="str">
        <f t="shared" si="1"/>
        <v>Not Assessed</v>
      </c>
      <c r="H68" s="401"/>
      <c r="I68" s="13">
        <f t="shared" si="0"/>
        <v>0</v>
      </c>
      <c r="J68" s="172"/>
      <c r="K68" s="173"/>
    </row>
    <row r="69" spans="1:11" ht="18.600000000000001" thickBot="1" x14ac:dyDescent="0.55000000000000004">
      <c r="A69" s="384"/>
      <c r="B69" s="389"/>
      <c r="C69" s="402" t="s">
        <v>461</v>
      </c>
      <c r="D69" s="403"/>
      <c r="E69" s="162"/>
      <c r="F69" s="163"/>
      <c r="G69" s="23" t="str">
        <f t="shared" si="1"/>
        <v>Not Assessed</v>
      </c>
      <c r="H69" s="401"/>
      <c r="I69" s="13">
        <f t="shared" si="0"/>
        <v>0</v>
      </c>
      <c r="J69" s="172"/>
      <c r="K69" s="173"/>
    </row>
    <row r="70" spans="1:11" ht="18.600000000000001" thickBot="1" x14ac:dyDescent="0.55000000000000004">
      <c r="A70" s="384"/>
      <c r="B70" s="389"/>
      <c r="C70" s="402" t="s">
        <v>462</v>
      </c>
      <c r="D70" s="403"/>
      <c r="E70" s="162"/>
      <c r="F70" s="163"/>
      <c r="G70" s="23" t="str">
        <f t="shared" si="1"/>
        <v>Not Assessed</v>
      </c>
      <c r="H70" s="401"/>
      <c r="I70" s="13">
        <f t="shared" si="0"/>
        <v>0</v>
      </c>
      <c r="J70" s="172"/>
      <c r="K70" s="173"/>
    </row>
    <row r="71" spans="1:11" ht="18.600000000000001" thickBot="1" x14ac:dyDescent="0.55000000000000004">
      <c r="A71" s="384"/>
      <c r="B71" s="389"/>
      <c r="C71" s="402" t="s">
        <v>463</v>
      </c>
      <c r="D71" s="403"/>
      <c r="E71" s="162"/>
      <c r="F71" s="163"/>
      <c r="G71" s="23" t="str">
        <f t="shared" si="1"/>
        <v>Not Assessed</v>
      </c>
      <c r="H71" s="401"/>
      <c r="I71" s="13">
        <f t="shared" si="0"/>
        <v>0</v>
      </c>
      <c r="J71" s="172"/>
      <c r="K71" s="173"/>
    </row>
    <row r="72" spans="1:11" ht="18.600000000000001" thickBot="1" x14ac:dyDescent="0.55000000000000004">
      <c r="A72" s="384"/>
      <c r="B72" s="389"/>
      <c r="C72" s="402" t="s">
        <v>464</v>
      </c>
      <c r="D72" s="403"/>
      <c r="E72" s="162"/>
      <c r="F72" s="163"/>
      <c r="G72" s="23" t="str">
        <f t="shared" si="1"/>
        <v>Not Assessed</v>
      </c>
      <c r="H72" s="401"/>
      <c r="I72" s="13">
        <f t="shared" si="0"/>
        <v>0</v>
      </c>
      <c r="J72" s="172"/>
      <c r="K72" s="173"/>
    </row>
    <row r="73" spans="1:11" ht="18.600000000000001" thickBot="1" x14ac:dyDescent="0.55000000000000004">
      <c r="A73" s="384"/>
      <c r="B73" s="389"/>
      <c r="C73" s="402" t="s">
        <v>465</v>
      </c>
      <c r="D73" s="403"/>
      <c r="E73" s="162"/>
      <c r="F73" s="163"/>
      <c r="G73" s="23" t="str">
        <f t="shared" si="1"/>
        <v>Not Assessed</v>
      </c>
      <c r="H73" s="401"/>
      <c r="I73" s="13">
        <f t="shared" si="0"/>
        <v>0</v>
      </c>
      <c r="J73" s="172"/>
      <c r="K73" s="173"/>
    </row>
    <row r="74" spans="1:11" ht="18.600000000000001" thickBot="1" x14ac:dyDescent="0.55000000000000004">
      <c r="A74" s="384"/>
      <c r="B74" s="389"/>
      <c r="C74" s="402" t="s">
        <v>466</v>
      </c>
      <c r="D74" s="403"/>
      <c r="E74" s="162"/>
      <c r="F74" s="163"/>
      <c r="G74" s="23" t="str">
        <f t="shared" si="1"/>
        <v>Not Assessed</v>
      </c>
      <c r="H74" s="401"/>
      <c r="I74" s="13">
        <f t="shared" si="0"/>
        <v>0</v>
      </c>
      <c r="J74" s="172"/>
      <c r="K74" s="173"/>
    </row>
    <row r="75" spans="1:11" ht="18.600000000000001" thickBot="1" x14ac:dyDescent="0.55000000000000004">
      <c r="A75" s="384"/>
      <c r="B75" s="389"/>
      <c r="C75" s="402" t="s">
        <v>467</v>
      </c>
      <c r="D75" s="403"/>
      <c r="E75" s="162"/>
      <c r="F75" s="163"/>
      <c r="G75" s="23" t="str">
        <f t="shared" si="1"/>
        <v>Not Assessed</v>
      </c>
      <c r="H75" s="401"/>
      <c r="I75" s="13">
        <f t="shared" si="0"/>
        <v>0</v>
      </c>
      <c r="J75" s="172"/>
      <c r="K75" s="173"/>
    </row>
    <row r="76" spans="1:11" ht="18.600000000000001" thickBot="1" x14ac:dyDescent="0.55000000000000004">
      <c r="A76" s="384"/>
      <c r="B76" s="389"/>
      <c r="C76" s="402" t="s">
        <v>468</v>
      </c>
      <c r="D76" s="403"/>
      <c r="E76" s="162"/>
      <c r="F76" s="163"/>
      <c r="G76" s="23" t="str">
        <f t="shared" si="1"/>
        <v>Not Assessed</v>
      </c>
      <c r="H76" s="401"/>
      <c r="I76" s="13">
        <f t="shared" si="0"/>
        <v>0</v>
      </c>
      <c r="J76" s="172"/>
      <c r="K76" s="173"/>
    </row>
    <row r="77" spans="1:11" ht="18.600000000000001" thickBot="1" x14ac:dyDescent="0.55000000000000004">
      <c r="A77" s="384"/>
      <c r="B77" s="389"/>
      <c r="C77" s="402" t="s">
        <v>469</v>
      </c>
      <c r="D77" s="403"/>
      <c r="E77" s="162"/>
      <c r="F77" s="163"/>
      <c r="G77" s="23" t="str">
        <f t="shared" si="1"/>
        <v>Not Assessed</v>
      </c>
      <c r="H77" s="401"/>
      <c r="I77" s="13">
        <f t="shared" si="0"/>
        <v>0</v>
      </c>
      <c r="J77" s="172"/>
      <c r="K77" s="173"/>
    </row>
    <row r="78" spans="1:11" ht="18.600000000000001" thickBot="1" x14ac:dyDescent="0.55000000000000004">
      <c r="A78" s="384"/>
      <c r="B78" s="386"/>
      <c r="C78" s="410" t="s">
        <v>470</v>
      </c>
      <c r="D78" s="411"/>
      <c r="E78" s="164"/>
      <c r="F78" s="165"/>
      <c r="G78" s="23" t="str">
        <f t="shared" si="1"/>
        <v>Not Assessed</v>
      </c>
      <c r="H78" s="400"/>
      <c r="I78" s="14">
        <f t="shared" si="0"/>
        <v>0</v>
      </c>
      <c r="J78" s="174"/>
      <c r="K78" s="175"/>
    </row>
    <row r="79" spans="1:11" ht="18.600000000000001" thickBot="1" x14ac:dyDescent="0.55000000000000004">
      <c r="A79" s="384"/>
      <c r="B79" s="381" t="s">
        <v>405</v>
      </c>
      <c r="C79" s="412" t="s">
        <v>471</v>
      </c>
      <c r="D79" s="413"/>
      <c r="E79" s="160"/>
      <c r="F79" s="161"/>
      <c r="G79" s="23" t="str">
        <f t="shared" si="1"/>
        <v>Not Assessed</v>
      </c>
      <c r="H79" s="399" t="str">
        <f>IF(COUNTIF(G60:G83,"Not Assessed")&gt;0,"Assessment Incomplete",IF(COUNTIF(G60:G83,"N")&gt;0,IF(COUNTIF(G60:G83,"Y")&gt;0,"Partially Implemented","Not Yet Implemented"),"Fully Implemented"))</f>
        <v>Assessment Incomplete</v>
      </c>
      <c r="I79" s="12">
        <f t="shared" si="0"/>
        <v>0</v>
      </c>
      <c r="J79" s="170"/>
      <c r="K79" s="171"/>
    </row>
    <row r="80" spans="1:11" ht="18.600000000000001" thickBot="1" x14ac:dyDescent="0.55000000000000004">
      <c r="A80" s="384"/>
      <c r="B80" s="382"/>
      <c r="C80" s="404" t="s">
        <v>472</v>
      </c>
      <c r="D80" s="405"/>
      <c r="E80" s="162"/>
      <c r="F80" s="163"/>
      <c r="G80" s="23" t="str">
        <f t="shared" si="1"/>
        <v>Not Assessed</v>
      </c>
      <c r="H80" s="401"/>
      <c r="I80" s="13">
        <f t="shared" si="0"/>
        <v>0</v>
      </c>
      <c r="J80" s="172"/>
      <c r="K80" s="173"/>
    </row>
    <row r="81" spans="1:11" ht="18.600000000000001" thickBot="1" x14ac:dyDescent="0.55000000000000004">
      <c r="A81" s="384"/>
      <c r="B81" s="382"/>
      <c r="C81" s="404" t="s">
        <v>473</v>
      </c>
      <c r="D81" s="405"/>
      <c r="E81" s="162"/>
      <c r="F81" s="163"/>
      <c r="G81" s="23" t="str">
        <f t="shared" si="1"/>
        <v>Not Assessed</v>
      </c>
      <c r="H81" s="401"/>
      <c r="I81" s="13">
        <f t="shared" si="0"/>
        <v>0</v>
      </c>
      <c r="J81" s="172"/>
      <c r="K81" s="173"/>
    </row>
    <row r="82" spans="1:11" ht="18.600000000000001" thickBot="1" x14ac:dyDescent="0.55000000000000004">
      <c r="A82" s="384"/>
      <c r="B82" s="382"/>
      <c r="C82" s="404" t="s">
        <v>474</v>
      </c>
      <c r="D82" s="405"/>
      <c r="E82" s="162"/>
      <c r="F82" s="163"/>
      <c r="G82" s="23" t="str">
        <f t="shared" si="1"/>
        <v>Not Assessed</v>
      </c>
      <c r="H82" s="401"/>
      <c r="I82" s="13">
        <f t="shared" si="0"/>
        <v>0</v>
      </c>
      <c r="J82" s="172"/>
      <c r="K82" s="173"/>
    </row>
    <row r="83" spans="1:11" ht="18.600000000000001" thickBot="1" x14ac:dyDescent="0.55000000000000004">
      <c r="A83" s="384"/>
      <c r="B83" s="383"/>
      <c r="C83" s="406" t="s">
        <v>475</v>
      </c>
      <c r="D83" s="407"/>
      <c r="E83" s="164"/>
      <c r="F83" s="165"/>
      <c r="G83" s="23" t="str">
        <f t="shared" si="1"/>
        <v>Not Assessed</v>
      </c>
      <c r="H83" s="401"/>
      <c r="I83" s="14">
        <f t="shared" si="0"/>
        <v>0</v>
      </c>
      <c r="J83" s="174"/>
      <c r="K83" s="175"/>
    </row>
    <row r="84" spans="1:11" ht="18.600000000000001" customHeight="1" x14ac:dyDescent="0.5">
      <c r="A84" s="371" t="s">
        <v>410</v>
      </c>
      <c r="B84" s="378" t="s">
        <v>403</v>
      </c>
      <c r="C84" s="408" t="s">
        <v>476</v>
      </c>
      <c r="D84" s="409"/>
      <c r="E84" s="160"/>
      <c r="F84" s="161"/>
      <c r="G84" s="23" t="str">
        <f t="shared" si="1"/>
        <v>Not Assessed</v>
      </c>
      <c r="H84" s="399" t="str">
        <f>IF(COUNTIF(G84:G90,"Not Assessed")&gt;0,"Assessment Incomplete",IF(COUNTIF(G84:G90,"N")&gt;0,IF(COUNTIF(G84:G90,"Y")&gt;0,"Partially Implemented","Not Yet Implemented"),"Fully Implemented"))</f>
        <v>Assessment Incomplete</v>
      </c>
      <c r="I84" s="12">
        <f t="shared" si="0"/>
        <v>0</v>
      </c>
      <c r="J84" s="170"/>
      <c r="K84" s="171"/>
    </row>
    <row r="85" spans="1:11" x14ac:dyDescent="0.5">
      <c r="A85" s="372"/>
      <c r="B85" s="379"/>
      <c r="C85" s="402" t="s">
        <v>477</v>
      </c>
      <c r="D85" s="403"/>
      <c r="E85" s="162"/>
      <c r="F85" s="163"/>
      <c r="G85" s="23" t="str">
        <f t="shared" si="1"/>
        <v>Not Assessed</v>
      </c>
      <c r="H85" s="401"/>
      <c r="I85" s="13">
        <f t="shared" si="0"/>
        <v>0</v>
      </c>
      <c r="J85" s="172"/>
      <c r="K85" s="173"/>
    </row>
    <row r="86" spans="1:11" x14ac:dyDescent="0.5">
      <c r="A86" s="372"/>
      <c r="B86" s="379"/>
      <c r="C86" s="402" t="s">
        <v>478</v>
      </c>
      <c r="D86" s="403"/>
      <c r="E86" s="162"/>
      <c r="F86" s="163"/>
      <c r="G86" s="23" t="str">
        <f t="shared" si="1"/>
        <v>Not Assessed</v>
      </c>
      <c r="H86" s="401"/>
      <c r="I86" s="13">
        <f t="shared" si="0"/>
        <v>0</v>
      </c>
      <c r="J86" s="172"/>
      <c r="K86" s="173"/>
    </row>
    <row r="87" spans="1:11" x14ac:dyDescent="0.5">
      <c r="A87" s="372"/>
      <c r="B87" s="379"/>
      <c r="C87" s="402" t="s">
        <v>479</v>
      </c>
      <c r="D87" s="403"/>
      <c r="E87" s="162"/>
      <c r="F87" s="163"/>
      <c r="G87" s="23" t="str">
        <f t="shared" si="1"/>
        <v>Not Assessed</v>
      </c>
      <c r="H87" s="401"/>
      <c r="I87" s="13">
        <f t="shared" si="0"/>
        <v>0</v>
      </c>
      <c r="J87" s="172"/>
      <c r="K87" s="173"/>
    </row>
    <row r="88" spans="1:11" x14ac:dyDescent="0.5">
      <c r="A88" s="372"/>
      <c r="B88" s="379"/>
      <c r="C88" s="402" t="s">
        <v>480</v>
      </c>
      <c r="D88" s="403"/>
      <c r="E88" s="162"/>
      <c r="F88" s="163"/>
      <c r="G88" s="23" t="str">
        <f t="shared" si="1"/>
        <v>Not Assessed</v>
      </c>
      <c r="H88" s="401"/>
      <c r="I88" s="13">
        <f t="shared" si="0"/>
        <v>0</v>
      </c>
      <c r="J88" s="172"/>
      <c r="K88" s="173"/>
    </row>
    <row r="89" spans="1:11" x14ac:dyDescent="0.5">
      <c r="A89" s="372"/>
      <c r="B89" s="379"/>
      <c r="C89" s="402" t="s">
        <v>481</v>
      </c>
      <c r="D89" s="403"/>
      <c r="E89" s="162"/>
      <c r="F89" s="163"/>
      <c r="G89" s="23" t="str">
        <f>IF(COUNTBLANK(E89:F89)&gt;0,"Not Assessed",IF(OR(E89="Effective",E89="Alternate Control",E89="Not applicable"),"Y","N"))</f>
        <v>Not Assessed</v>
      </c>
      <c r="H89" s="401"/>
      <c r="I89" s="13">
        <f t="shared" si="0"/>
        <v>0</v>
      </c>
      <c r="J89" s="172"/>
      <c r="K89" s="173"/>
    </row>
    <row r="90" spans="1:11" ht="18.600000000000001" thickBot="1" x14ac:dyDescent="0.55000000000000004">
      <c r="A90" s="372"/>
      <c r="B90" s="380"/>
      <c r="C90" s="410" t="s">
        <v>482</v>
      </c>
      <c r="D90" s="411"/>
      <c r="E90" s="164"/>
      <c r="F90" s="165"/>
      <c r="G90" s="23" t="str">
        <f t="shared" si="1"/>
        <v>Not Assessed</v>
      </c>
      <c r="H90" s="400"/>
      <c r="I90" s="14">
        <f t="shared" si="0"/>
        <v>0</v>
      </c>
      <c r="J90" s="174"/>
      <c r="K90" s="175"/>
    </row>
    <row r="91" spans="1:11" ht="18" customHeight="1" x14ac:dyDescent="0.5">
      <c r="A91" s="372"/>
      <c r="B91" s="385" t="s">
        <v>404</v>
      </c>
      <c r="C91" s="412" t="s">
        <v>483</v>
      </c>
      <c r="D91" s="413"/>
      <c r="E91" s="160"/>
      <c r="F91" s="160"/>
      <c r="G91" s="23" t="str">
        <f t="shared" si="1"/>
        <v>Not Assessed</v>
      </c>
      <c r="H91" s="399" t="str">
        <f>IF(COUNTIF(G84:G103,"Not Assessed")&gt;0,"Assessment Incomplete",IF(COUNTIF(G84:G103,"N")&gt;0,IF(COUNTIF(G84:G103,"Y")&gt;0,"Partially Implemented","Not Yet Implemented"),"Fully Implemented"))</f>
        <v>Assessment Incomplete</v>
      </c>
      <c r="I91" s="12">
        <f t="shared" si="0"/>
        <v>0</v>
      </c>
      <c r="J91" s="170"/>
      <c r="K91" s="171"/>
    </row>
    <row r="92" spans="1:11" x14ac:dyDescent="0.5">
      <c r="A92" s="372"/>
      <c r="B92" s="389"/>
      <c r="C92" s="404" t="s">
        <v>484</v>
      </c>
      <c r="D92" s="405"/>
      <c r="E92" s="162"/>
      <c r="F92" s="162"/>
      <c r="G92" s="23" t="str">
        <f t="shared" si="1"/>
        <v>Not Assessed</v>
      </c>
      <c r="H92" s="401"/>
      <c r="I92" s="13">
        <f t="shared" si="0"/>
        <v>0</v>
      </c>
      <c r="J92" s="172"/>
      <c r="K92" s="173"/>
    </row>
    <row r="93" spans="1:11" x14ac:dyDescent="0.5">
      <c r="A93" s="372"/>
      <c r="B93" s="389"/>
      <c r="C93" s="404" t="s">
        <v>485</v>
      </c>
      <c r="D93" s="405"/>
      <c r="E93" s="162"/>
      <c r="F93" s="162"/>
      <c r="G93" s="23" t="str">
        <f t="shared" si="1"/>
        <v>Not Assessed</v>
      </c>
      <c r="H93" s="401"/>
      <c r="I93" s="13">
        <f t="shared" ref="I93:I112" si="2">IF(G93="Y", 100%,0%)</f>
        <v>0</v>
      </c>
      <c r="J93" s="172"/>
      <c r="K93" s="173"/>
    </row>
    <row r="94" spans="1:11" x14ac:dyDescent="0.5">
      <c r="A94" s="372"/>
      <c r="B94" s="389"/>
      <c r="C94" s="404" t="s">
        <v>486</v>
      </c>
      <c r="D94" s="405"/>
      <c r="E94" s="162"/>
      <c r="F94" s="162"/>
      <c r="G94" s="23" t="str">
        <f t="shared" ref="G94:G158" si="3">IF(COUNTBLANK(E94:F94)&gt;0,"Not Assessed",IF(OR(E94="Effective",E94="Alternate Control",E94="Not applicable"),"Y","N"))</f>
        <v>Not Assessed</v>
      </c>
      <c r="H94" s="401"/>
      <c r="I94" s="13">
        <f t="shared" si="2"/>
        <v>0</v>
      </c>
      <c r="J94" s="172"/>
      <c r="K94" s="173"/>
    </row>
    <row r="95" spans="1:11" x14ac:dyDescent="0.5">
      <c r="A95" s="372"/>
      <c r="B95" s="389"/>
      <c r="C95" s="404" t="s">
        <v>487</v>
      </c>
      <c r="D95" s="405"/>
      <c r="E95" s="162"/>
      <c r="F95" s="162"/>
      <c r="G95" s="23" t="str">
        <f t="shared" si="3"/>
        <v>Not Assessed</v>
      </c>
      <c r="H95" s="401"/>
      <c r="I95" s="13">
        <f t="shared" si="2"/>
        <v>0</v>
      </c>
      <c r="J95" s="172"/>
      <c r="K95" s="173"/>
    </row>
    <row r="96" spans="1:11" x14ac:dyDescent="0.5">
      <c r="A96" s="372"/>
      <c r="B96" s="389"/>
      <c r="C96" s="404" t="s">
        <v>488</v>
      </c>
      <c r="D96" s="405"/>
      <c r="E96" s="162"/>
      <c r="F96" s="162"/>
      <c r="G96" s="23" t="str">
        <f t="shared" si="3"/>
        <v>Not Assessed</v>
      </c>
      <c r="H96" s="401"/>
      <c r="I96" s="13">
        <f t="shared" si="2"/>
        <v>0</v>
      </c>
      <c r="J96" s="172"/>
      <c r="K96" s="173"/>
    </row>
    <row r="97" spans="1:11" x14ac:dyDescent="0.5">
      <c r="A97" s="372"/>
      <c r="B97" s="389"/>
      <c r="C97" s="404" t="s">
        <v>489</v>
      </c>
      <c r="D97" s="405"/>
      <c r="E97" s="162"/>
      <c r="F97" s="162"/>
      <c r="G97" s="23" t="str">
        <f t="shared" si="3"/>
        <v>Not Assessed</v>
      </c>
      <c r="H97" s="401"/>
      <c r="I97" s="13">
        <f t="shared" si="2"/>
        <v>0</v>
      </c>
      <c r="J97" s="172"/>
      <c r="K97" s="173"/>
    </row>
    <row r="98" spans="1:11" x14ac:dyDescent="0.5">
      <c r="A98" s="372"/>
      <c r="B98" s="389"/>
      <c r="C98" s="404" t="s">
        <v>465</v>
      </c>
      <c r="D98" s="405"/>
      <c r="E98" s="162"/>
      <c r="F98" s="162"/>
      <c r="G98" s="23" t="str">
        <f t="shared" si="3"/>
        <v>Not Assessed</v>
      </c>
      <c r="H98" s="401"/>
      <c r="I98" s="13">
        <f t="shared" si="2"/>
        <v>0</v>
      </c>
      <c r="J98" s="172"/>
      <c r="K98" s="173"/>
    </row>
    <row r="99" spans="1:11" x14ac:dyDescent="0.5">
      <c r="A99" s="372"/>
      <c r="B99" s="389"/>
      <c r="C99" s="404" t="s">
        <v>466</v>
      </c>
      <c r="D99" s="405"/>
      <c r="E99" s="162"/>
      <c r="F99" s="162"/>
      <c r="G99" s="23" t="str">
        <f t="shared" si="3"/>
        <v>Not Assessed</v>
      </c>
      <c r="H99" s="401"/>
      <c r="I99" s="13">
        <f t="shared" si="2"/>
        <v>0</v>
      </c>
      <c r="J99" s="172"/>
      <c r="K99" s="173"/>
    </row>
    <row r="100" spans="1:11" x14ac:dyDescent="0.5">
      <c r="A100" s="372"/>
      <c r="B100" s="389"/>
      <c r="C100" s="404" t="s">
        <v>467</v>
      </c>
      <c r="D100" s="405"/>
      <c r="E100" s="162"/>
      <c r="F100" s="162"/>
      <c r="G100" s="23" t="str">
        <f t="shared" si="3"/>
        <v>Not Assessed</v>
      </c>
      <c r="H100" s="401"/>
      <c r="I100" s="13">
        <f t="shared" si="2"/>
        <v>0</v>
      </c>
      <c r="J100" s="172"/>
      <c r="K100" s="173"/>
    </row>
    <row r="101" spans="1:11" x14ac:dyDescent="0.5">
      <c r="A101" s="372"/>
      <c r="B101" s="389"/>
      <c r="C101" s="404" t="s">
        <v>468</v>
      </c>
      <c r="D101" s="405"/>
      <c r="E101" s="162"/>
      <c r="F101" s="162"/>
      <c r="G101" s="23" t="str">
        <f t="shared" si="3"/>
        <v>Not Assessed</v>
      </c>
      <c r="H101" s="401"/>
      <c r="I101" s="13">
        <f t="shared" si="2"/>
        <v>0</v>
      </c>
      <c r="J101" s="172"/>
      <c r="K101" s="173"/>
    </row>
    <row r="102" spans="1:11" x14ac:dyDescent="0.5">
      <c r="A102" s="372"/>
      <c r="B102" s="389"/>
      <c r="C102" s="404" t="s">
        <v>469</v>
      </c>
      <c r="D102" s="405"/>
      <c r="E102" s="162"/>
      <c r="F102" s="162"/>
      <c r="G102" s="23" t="str">
        <f t="shared" si="3"/>
        <v>Not Assessed</v>
      </c>
      <c r="H102" s="401"/>
      <c r="I102" s="13">
        <f t="shared" si="2"/>
        <v>0</v>
      </c>
      <c r="J102" s="172"/>
      <c r="K102" s="173"/>
    </row>
    <row r="103" spans="1:11" ht="18.600000000000001" thickBot="1" x14ac:dyDescent="0.55000000000000004">
      <c r="A103" s="372"/>
      <c r="B103" s="386"/>
      <c r="C103" s="406" t="s">
        <v>470</v>
      </c>
      <c r="D103" s="407"/>
      <c r="E103" s="162"/>
      <c r="F103" s="164"/>
      <c r="G103" s="23" t="str">
        <f t="shared" si="3"/>
        <v>Not Assessed</v>
      </c>
      <c r="H103" s="400"/>
      <c r="I103" s="14">
        <f t="shared" si="2"/>
        <v>0</v>
      </c>
      <c r="J103" s="174"/>
      <c r="K103" s="175"/>
    </row>
    <row r="104" spans="1:11" x14ac:dyDescent="0.5">
      <c r="A104" s="372" t="s">
        <v>410</v>
      </c>
      <c r="B104" s="387" t="s">
        <v>405</v>
      </c>
      <c r="C104" s="408" t="s">
        <v>490</v>
      </c>
      <c r="D104" s="409"/>
      <c r="E104" s="160"/>
      <c r="F104" s="209"/>
      <c r="G104" s="23" t="str">
        <f t="shared" si="3"/>
        <v>Not Assessed</v>
      </c>
      <c r="H104" s="399" t="str">
        <f>IF(COUNTIF(G84:G112,"Not Assessed")&gt;0,"Assessment Incomplete",IF(COUNTIF(G84:G112,"N")&gt;0,IF(COUNTIF(G84:G112,"Y")&gt;0,"Partially Implemented","Not Yet Implemented"),"Fully Implemented"))</f>
        <v>Assessment Incomplete</v>
      </c>
      <c r="I104" s="15">
        <f t="shared" si="2"/>
        <v>0</v>
      </c>
      <c r="J104" s="176"/>
      <c r="K104" s="177"/>
    </row>
    <row r="105" spans="1:11" x14ac:dyDescent="0.5">
      <c r="A105" s="372"/>
      <c r="B105" s="382"/>
      <c r="C105" s="402" t="s">
        <v>491</v>
      </c>
      <c r="D105" s="403"/>
      <c r="E105" s="162"/>
      <c r="F105" s="163"/>
      <c r="G105" s="23" t="str">
        <f t="shared" si="3"/>
        <v>Not Assessed</v>
      </c>
      <c r="H105" s="401"/>
      <c r="I105" s="13">
        <f t="shared" si="2"/>
        <v>0</v>
      </c>
      <c r="J105" s="172"/>
      <c r="K105" s="173"/>
    </row>
    <row r="106" spans="1:11" x14ac:dyDescent="0.5">
      <c r="A106" s="372"/>
      <c r="B106" s="382"/>
      <c r="C106" s="402" t="s">
        <v>492</v>
      </c>
      <c r="D106" s="403"/>
      <c r="E106" s="162"/>
      <c r="F106" s="163"/>
      <c r="G106" s="23" t="str">
        <f t="shared" si="3"/>
        <v>Not Assessed</v>
      </c>
      <c r="H106" s="401"/>
      <c r="I106" s="13">
        <f t="shared" si="2"/>
        <v>0</v>
      </c>
      <c r="J106" s="172"/>
      <c r="K106" s="173"/>
    </row>
    <row r="107" spans="1:11" x14ac:dyDescent="0.5">
      <c r="A107" s="372"/>
      <c r="B107" s="382"/>
      <c r="C107" s="402" t="s">
        <v>493</v>
      </c>
      <c r="D107" s="403"/>
      <c r="E107" s="162"/>
      <c r="F107" s="163"/>
      <c r="G107" s="23" t="str">
        <f t="shared" si="3"/>
        <v>Not Assessed</v>
      </c>
      <c r="H107" s="401"/>
      <c r="I107" s="13">
        <f t="shared" si="2"/>
        <v>0</v>
      </c>
      <c r="J107" s="172"/>
      <c r="K107" s="173"/>
    </row>
    <row r="108" spans="1:11" x14ac:dyDescent="0.5">
      <c r="A108" s="372"/>
      <c r="B108" s="382"/>
      <c r="C108" s="402" t="s">
        <v>494</v>
      </c>
      <c r="D108" s="403"/>
      <c r="E108" s="162"/>
      <c r="F108" s="163"/>
      <c r="G108" s="23" t="str">
        <f t="shared" si="3"/>
        <v>Not Assessed</v>
      </c>
      <c r="H108" s="401"/>
      <c r="I108" s="13">
        <f t="shared" si="2"/>
        <v>0</v>
      </c>
      <c r="J108" s="172"/>
      <c r="K108" s="173"/>
    </row>
    <row r="109" spans="1:11" x14ac:dyDescent="0.5">
      <c r="A109" s="372"/>
      <c r="B109" s="382"/>
      <c r="C109" s="402" t="s">
        <v>495</v>
      </c>
      <c r="D109" s="403"/>
      <c r="E109" s="162"/>
      <c r="F109" s="163"/>
      <c r="G109" s="23" t="str">
        <f t="shared" si="3"/>
        <v>Not Assessed</v>
      </c>
      <c r="H109" s="401"/>
      <c r="I109" s="13">
        <f t="shared" si="2"/>
        <v>0</v>
      </c>
      <c r="J109" s="172"/>
      <c r="K109" s="173"/>
    </row>
    <row r="110" spans="1:11" x14ac:dyDescent="0.5">
      <c r="A110" s="372"/>
      <c r="B110" s="382"/>
      <c r="C110" s="402" t="s">
        <v>496</v>
      </c>
      <c r="D110" s="403"/>
      <c r="E110" s="162"/>
      <c r="F110" s="163"/>
      <c r="G110" s="23" t="str">
        <f t="shared" si="3"/>
        <v>Not Assessed</v>
      </c>
      <c r="H110" s="401"/>
      <c r="I110" s="13">
        <f t="shared" si="2"/>
        <v>0</v>
      </c>
      <c r="J110" s="172"/>
      <c r="K110" s="173"/>
    </row>
    <row r="111" spans="1:11" x14ac:dyDescent="0.5">
      <c r="A111" s="372"/>
      <c r="B111" s="382"/>
      <c r="C111" s="402" t="s">
        <v>474</v>
      </c>
      <c r="D111" s="403"/>
      <c r="E111" s="162"/>
      <c r="F111" s="163"/>
      <c r="G111" s="23" t="str">
        <f t="shared" si="3"/>
        <v>Not Assessed</v>
      </c>
      <c r="H111" s="401"/>
      <c r="I111" s="13">
        <f t="shared" si="2"/>
        <v>0</v>
      </c>
      <c r="J111" s="172"/>
      <c r="K111" s="173"/>
    </row>
    <row r="112" spans="1:11" ht="18.600000000000001" thickBot="1" x14ac:dyDescent="0.55000000000000004">
      <c r="A112" s="373"/>
      <c r="B112" s="383"/>
      <c r="C112" s="410" t="s">
        <v>475</v>
      </c>
      <c r="D112" s="411"/>
      <c r="E112" s="164"/>
      <c r="F112" s="165"/>
      <c r="G112" s="23" t="str">
        <f t="shared" si="3"/>
        <v>Not Assessed</v>
      </c>
      <c r="H112" s="401"/>
      <c r="I112" s="14">
        <f t="shared" si="2"/>
        <v>0</v>
      </c>
      <c r="J112" s="174"/>
      <c r="K112" s="175"/>
    </row>
    <row r="113" spans="1:11" ht="18.600000000000001" thickBot="1" x14ac:dyDescent="0.55000000000000004">
      <c r="A113" s="384" t="s">
        <v>411</v>
      </c>
      <c r="B113" s="378" t="s">
        <v>403</v>
      </c>
      <c r="C113" s="412" t="s">
        <v>497</v>
      </c>
      <c r="D113" s="413"/>
      <c r="E113" s="167"/>
      <c r="F113" s="161"/>
      <c r="G113" s="23" t="str">
        <f t="shared" si="3"/>
        <v>Not Assessed</v>
      </c>
      <c r="H113" s="399" t="str">
        <f>IF(COUNTIF(G113:G115,"Not Assessed")&gt;0,"Assessment Incomplete",IF(COUNTIF(G113:G115,"N")&gt;0,IF(COUNTIF(G113:G115,"Y")&gt;0,"Partially Implemented","Not Yet Implemented"),"Fully Implemented"))</f>
        <v>Assessment Incomplete</v>
      </c>
      <c r="I113" s="12">
        <f>IF(G113="Y", 100%,0%)</f>
        <v>0</v>
      </c>
      <c r="J113" s="170"/>
      <c r="K113" s="171"/>
    </row>
    <row r="114" spans="1:11" ht="18.600000000000001" thickBot="1" x14ac:dyDescent="0.55000000000000004">
      <c r="A114" s="384"/>
      <c r="B114" s="379"/>
      <c r="C114" s="404" t="s">
        <v>498</v>
      </c>
      <c r="D114" s="405"/>
      <c r="E114" s="162"/>
      <c r="F114" s="163"/>
      <c r="G114" s="23" t="str">
        <f t="shared" si="3"/>
        <v>Not Assessed</v>
      </c>
      <c r="H114" s="401"/>
      <c r="I114" s="13">
        <f t="shared" ref="I114:I178" si="4">IF(G114="Y", 100%,0%)</f>
        <v>0</v>
      </c>
      <c r="J114" s="172"/>
      <c r="K114" s="173"/>
    </row>
    <row r="115" spans="1:11" ht="18.600000000000001" thickBot="1" x14ac:dyDescent="0.55000000000000004">
      <c r="A115" s="384"/>
      <c r="B115" s="380"/>
      <c r="C115" s="406" t="s">
        <v>499</v>
      </c>
      <c r="D115" s="407"/>
      <c r="E115" s="164"/>
      <c r="F115" s="165"/>
      <c r="G115" s="23" t="str">
        <f t="shared" si="3"/>
        <v>Not Assessed</v>
      </c>
      <c r="H115" s="401"/>
      <c r="I115" s="14">
        <f t="shared" si="4"/>
        <v>0</v>
      </c>
      <c r="J115" s="174"/>
      <c r="K115" s="175"/>
    </row>
    <row r="116" spans="1:11" ht="18.600000000000001" thickBot="1" x14ac:dyDescent="0.55000000000000004">
      <c r="A116" s="384"/>
      <c r="B116" s="385" t="s">
        <v>404</v>
      </c>
      <c r="C116" s="408" t="s">
        <v>500</v>
      </c>
      <c r="D116" s="409"/>
      <c r="E116" s="160"/>
      <c r="F116" s="161"/>
      <c r="G116" s="23" t="str">
        <f t="shared" si="3"/>
        <v>Not Assessed</v>
      </c>
      <c r="H116" s="399" t="str">
        <f>IF(COUNTIF(G113:G126,"Not Assessed")&gt;0,"Assessment Incomplete",IF(COUNTIF(G113:G126,"N")&gt;0,IF(COUNTIF(G113:G126,"Y")&gt;0,"Partially Implemented","Not Yet Implemented"),"Fully Implemented"))</f>
        <v>Assessment Incomplete</v>
      </c>
      <c r="I116" s="12">
        <f t="shared" si="4"/>
        <v>0</v>
      </c>
      <c r="J116" s="170"/>
      <c r="K116" s="171"/>
    </row>
    <row r="117" spans="1:11" ht="18.600000000000001" thickBot="1" x14ac:dyDescent="0.55000000000000004">
      <c r="A117" s="384"/>
      <c r="B117" s="388"/>
      <c r="C117" s="402" t="s">
        <v>501</v>
      </c>
      <c r="D117" s="428"/>
      <c r="E117" s="167"/>
      <c r="F117" s="209"/>
      <c r="G117" s="23" t="str">
        <f t="shared" si="3"/>
        <v>Not Assessed</v>
      </c>
      <c r="H117" s="401"/>
      <c r="I117" s="12">
        <f t="shared" si="4"/>
        <v>0</v>
      </c>
      <c r="J117" s="176"/>
      <c r="K117" s="177"/>
    </row>
    <row r="118" spans="1:11" ht="18.600000000000001" thickBot="1" x14ac:dyDescent="0.55000000000000004">
      <c r="A118" s="384"/>
      <c r="B118" s="389"/>
      <c r="C118" s="402" t="s">
        <v>502</v>
      </c>
      <c r="D118" s="403"/>
      <c r="E118" s="162"/>
      <c r="F118" s="163"/>
      <c r="G118" s="23" t="str">
        <f t="shared" si="3"/>
        <v>Not Assessed</v>
      </c>
      <c r="H118" s="401"/>
      <c r="I118" s="13">
        <f t="shared" si="4"/>
        <v>0</v>
      </c>
      <c r="J118" s="172"/>
      <c r="K118" s="173"/>
    </row>
    <row r="119" spans="1:11" ht="18.600000000000001" thickBot="1" x14ac:dyDescent="0.55000000000000004">
      <c r="A119" s="384"/>
      <c r="B119" s="389"/>
      <c r="C119" s="402" t="s">
        <v>503</v>
      </c>
      <c r="D119" s="403"/>
      <c r="E119" s="162"/>
      <c r="F119" s="163"/>
      <c r="G119" s="23" t="str">
        <f t="shared" si="3"/>
        <v>Not Assessed</v>
      </c>
      <c r="H119" s="401"/>
      <c r="I119" s="13">
        <f t="shared" si="4"/>
        <v>0</v>
      </c>
      <c r="J119" s="172"/>
      <c r="K119" s="173"/>
    </row>
    <row r="120" spans="1:11" ht="18.600000000000001" thickBot="1" x14ac:dyDescent="0.55000000000000004">
      <c r="A120" s="384"/>
      <c r="B120" s="389"/>
      <c r="C120" s="402" t="s">
        <v>504</v>
      </c>
      <c r="D120" s="403"/>
      <c r="E120" s="162"/>
      <c r="F120" s="163"/>
      <c r="G120" s="23" t="str">
        <f t="shared" si="3"/>
        <v>Not Assessed</v>
      </c>
      <c r="H120" s="401"/>
      <c r="I120" s="13">
        <f t="shared" si="4"/>
        <v>0</v>
      </c>
      <c r="J120" s="172"/>
      <c r="K120" s="173"/>
    </row>
    <row r="121" spans="1:11" ht="18.600000000000001" thickBot="1" x14ac:dyDescent="0.55000000000000004">
      <c r="A121" s="384"/>
      <c r="B121" s="389"/>
      <c r="C121" s="402" t="s">
        <v>465</v>
      </c>
      <c r="D121" s="403"/>
      <c r="E121" s="162"/>
      <c r="F121" s="163"/>
      <c r="G121" s="23" t="str">
        <f t="shared" si="3"/>
        <v>Not Assessed</v>
      </c>
      <c r="H121" s="401"/>
      <c r="I121" s="13">
        <f t="shared" si="4"/>
        <v>0</v>
      </c>
      <c r="J121" s="172"/>
      <c r="K121" s="173"/>
    </row>
    <row r="122" spans="1:11" ht="18.600000000000001" thickBot="1" x14ac:dyDescent="0.55000000000000004">
      <c r="A122" s="384"/>
      <c r="B122" s="389"/>
      <c r="C122" s="402" t="s">
        <v>466</v>
      </c>
      <c r="D122" s="403"/>
      <c r="E122" s="162"/>
      <c r="F122" s="163"/>
      <c r="G122" s="23" t="str">
        <f t="shared" si="3"/>
        <v>Not Assessed</v>
      </c>
      <c r="H122" s="401"/>
      <c r="I122" s="13">
        <f t="shared" si="4"/>
        <v>0</v>
      </c>
      <c r="J122" s="172"/>
      <c r="K122" s="173"/>
    </row>
    <row r="123" spans="1:11" ht="18.600000000000001" thickBot="1" x14ac:dyDescent="0.55000000000000004">
      <c r="A123" s="384"/>
      <c r="B123" s="389"/>
      <c r="C123" s="402" t="s">
        <v>467</v>
      </c>
      <c r="D123" s="403"/>
      <c r="E123" s="162"/>
      <c r="F123" s="163"/>
      <c r="G123" s="23" t="str">
        <f t="shared" si="3"/>
        <v>Not Assessed</v>
      </c>
      <c r="H123" s="401"/>
      <c r="I123" s="13">
        <f t="shared" si="4"/>
        <v>0</v>
      </c>
      <c r="J123" s="172"/>
      <c r="K123" s="173"/>
    </row>
    <row r="124" spans="1:11" ht="18.600000000000001" thickBot="1" x14ac:dyDescent="0.55000000000000004">
      <c r="A124" s="384"/>
      <c r="B124" s="389"/>
      <c r="C124" s="402" t="s">
        <v>468</v>
      </c>
      <c r="D124" s="403"/>
      <c r="E124" s="162"/>
      <c r="F124" s="163"/>
      <c r="G124" s="23" t="str">
        <f t="shared" si="3"/>
        <v>Not Assessed</v>
      </c>
      <c r="H124" s="401"/>
      <c r="I124" s="13">
        <f t="shared" si="4"/>
        <v>0</v>
      </c>
      <c r="J124" s="172"/>
      <c r="K124" s="173"/>
    </row>
    <row r="125" spans="1:11" ht="18.600000000000001" thickBot="1" x14ac:dyDescent="0.55000000000000004">
      <c r="A125" s="384"/>
      <c r="B125" s="389"/>
      <c r="C125" s="402" t="s">
        <v>469</v>
      </c>
      <c r="D125" s="403"/>
      <c r="E125" s="162"/>
      <c r="F125" s="163"/>
      <c r="G125" s="23" t="str">
        <f t="shared" si="3"/>
        <v>Not Assessed</v>
      </c>
      <c r="H125" s="401"/>
      <c r="I125" s="13">
        <f t="shared" si="4"/>
        <v>0</v>
      </c>
      <c r="J125" s="172"/>
      <c r="K125" s="173"/>
    </row>
    <row r="126" spans="1:11" ht="18.600000000000001" thickBot="1" x14ac:dyDescent="0.55000000000000004">
      <c r="A126" s="384"/>
      <c r="B126" s="386"/>
      <c r="C126" s="410" t="s">
        <v>470</v>
      </c>
      <c r="D126" s="411"/>
      <c r="E126" s="164"/>
      <c r="F126" s="165"/>
      <c r="G126" s="23" t="str">
        <f t="shared" si="3"/>
        <v>Not Assessed</v>
      </c>
      <c r="H126" s="400"/>
      <c r="I126" s="14">
        <f t="shared" si="4"/>
        <v>0</v>
      </c>
      <c r="J126" s="174"/>
      <c r="K126" s="175"/>
    </row>
    <row r="127" spans="1:11" ht="18.600000000000001" thickBot="1" x14ac:dyDescent="0.55000000000000004">
      <c r="A127" s="384"/>
      <c r="B127" s="381" t="s">
        <v>405</v>
      </c>
      <c r="C127" s="412" t="s">
        <v>505</v>
      </c>
      <c r="D127" s="413"/>
      <c r="E127" s="160"/>
      <c r="F127" s="161"/>
      <c r="G127" s="23" t="str">
        <f t="shared" si="3"/>
        <v>Not Assessed</v>
      </c>
      <c r="H127" s="399" t="str">
        <f>IF(COUNTIF(G113:G131,"Not Assessed")&gt;0,"Assessment Incomplete",IF(COUNTIF(G113:G131,"N")&gt;0,IF(COUNTIF(G113:G131,"Y")&gt;0,"Partially Implemented","Not Yet Implemented"),"Fully Implemented"))</f>
        <v>Assessment Incomplete</v>
      </c>
      <c r="I127" s="12">
        <f t="shared" si="4"/>
        <v>0</v>
      </c>
      <c r="J127" s="170"/>
      <c r="K127" s="171"/>
    </row>
    <row r="128" spans="1:11" ht="18.600000000000001" thickBot="1" x14ac:dyDescent="0.55000000000000004">
      <c r="A128" s="384"/>
      <c r="B128" s="382"/>
      <c r="C128" s="404" t="s">
        <v>506</v>
      </c>
      <c r="D128" s="405"/>
      <c r="E128" s="162"/>
      <c r="F128" s="163"/>
      <c r="G128" s="23" t="str">
        <f t="shared" si="3"/>
        <v>Not Assessed</v>
      </c>
      <c r="H128" s="401"/>
      <c r="I128" s="13">
        <f t="shared" si="4"/>
        <v>0</v>
      </c>
      <c r="J128" s="172"/>
      <c r="K128" s="173"/>
    </row>
    <row r="129" spans="1:11" ht="18.600000000000001" thickBot="1" x14ac:dyDescent="0.55000000000000004">
      <c r="A129" s="384"/>
      <c r="B129" s="382"/>
      <c r="C129" s="404" t="s">
        <v>507</v>
      </c>
      <c r="D129" s="405"/>
      <c r="E129" s="162"/>
      <c r="F129" s="163"/>
      <c r="G129" s="23" t="str">
        <f t="shared" si="3"/>
        <v>Not Assessed</v>
      </c>
      <c r="H129" s="401"/>
      <c r="I129" s="13">
        <f t="shared" si="4"/>
        <v>0</v>
      </c>
      <c r="J129" s="172"/>
      <c r="K129" s="173"/>
    </row>
    <row r="130" spans="1:11" ht="18.600000000000001" thickBot="1" x14ac:dyDescent="0.55000000000000004">
      <c r="A130" s="384"/>
      <c r="B130" s="382"/>
      <c r="C130" s="404" t="s">
        <v>474</v>
      </c>
      <c r="D130" s="405"/>
      <c r="E130" s="162"/>
      <c r="F130" s="163"/>
      <c r="G130" s="23" t="str">
        <f t="shared" si="3"/>
        <v>Not Assessed</v>
      </c>
      <c r="H130" s="401"/>
      <c r="I130" s="13">
        <f t="shared" si="4"/>
        <v>0</v>
      </c>
      <c r="J130" s="172"/>
      <c r="K130" s="173"/>
    </row>
    <row r="131" spans="1:11" ht="18.600000000000001" thickBot="1" x14ac:dyDescent="0.55000000000000004">
      <c r="A131" s="384"/>
      <c r="B131" s="383"/>
      <c r="C131" s="406" t="s">
        <v>475</v>
      </c>
      <c r="D131" s="407"/>
      <c r="E131" s="164"/>
      <c r="F131" s="165"/>
      <c r="G131" s="23" t="str">
        <f t="shared" si="3"/>
        <v>Not Assessed</v>
      </c>
      <c r="H131" s="401"/>
      <c r="I131" s="14">
        <f t="shared" si="4"/>
        <v>0</v>
      </c>
      <c r="J131" s="174"/>
      <c r="K131" s="175"/>
    </row>
    <row r="132" spans="1:11" ht="18.600000000000001" customHeight="1" x14ac:dyDescent="0.5">
      <c r="A132" s="371" t="s">
        <v>412</v>
      </c>
      <c r="B132" s="378" t="s">
        <v>403</v>
      </c>
      <c r="C132" s="408" t="s">
        <v>508</v>
      </c>
      <c r="D132" s="409"/>
      <c r="E132" s="160"/>
      <c r="F132" s="161"/>
      <c r="G132" s="23" t="str">
        <f t="shared" si="3"/>
        <v>Not Assessed</v>
      </c>
      <c r="H132" s="399" t="str">
        <f>IF(COUNTIF(G132:G135,"Not Assessed")&gt;0,"Assessment Incomplete",IF(COUNTIF(G132:G135,"N")&gt;0,IF(COUNTIF(G132:G135,"Y")&gt;0,"Partially Implemented","Not Yet Implemented"),"Fully Implemented"))</f>
        <v>Assessment Incomplete</v>
      </c>
      <c r="I132" s="12">
        <f t="shared" si="4"/>
        <v>0</v>
      </c>
      <c r="J132" s="170"/>
      <c r="K132" s="171"/>
    </row>
    <row r="133" spans="1:11" x14ac:dyDescent="0.5">
      <c r="A133" s="372"/>
      <c r="B133" s="379"/>
      <c r="C133" s="402" t="s">
        <v>509</v>
      </c>
      <c r="D133" s="403"/>
      <c r="E133" s="162"/>
      <c r="F133" s="163"/>
      <c r="G133" s="23" t="str">
        <f t="shared" si="3"/>
        <v>Not Assessed</v>
      </c>
      <c r="H133" s="401"/>
      <c r="I133" s="13">
        <f t="shared" si="4"/>
        <v>0</v>
      </c>
      <c r="J133" s="172"/>
      <c r="K133" s="173"/>
    </row>
    <row r="134" spans="1:11" x14ac:dyDescent="0.5">
      <c r="A134" s="372"/>
      <c r="B134" s="379"/>
      <c r="C134" s="402" t="s">
        <v>510</v>
      </c>
      <c r="D134" s="403"/>
      <c r="E134" s="162"/>
      <c r="F134" s="163"/>
      <c r="G134" s="23" t="str">
        <f t="shared" si="3"/>
        <v>Not Assessed</v>
      </c>
      <c r="H134" s="401"/>
      <c r="I134" s="13">
        <f t="shared" si="4"/>
        <v>0</v>
      </c>
      <c r="J134" s="172"/>
      <c r="K134" s="173"/>
    </row>
    <row r="135" spans="1:11" ht="18.600000000000001" thickBot="1" x14ac:dyDescent="0.55000000000000004">
      <c r="A135" s="372"/>
      <c r="B135" s="380"/>
      <c r="C135" s="410" t="s">
        <v>511</v>
      </c>
      <c r="D135" s="411"/>
      <c r="E135" s="164"/>
      <c r="F135" s="165"/>
      <c r="G135" s="23" t="str">
        <f>IF(COUNTBLANK(E135:F135)&gt;0,"Not Assessed",IF(OR(E135="Effective",E135="Alternate Control",E135="Not applicable"),"Y","N"))</f>
        <v>Not Assessed</v>
      </c>
      <c r="H135" s="401"/>
      <c r="I135" s="14">
        <f t="shared" si="4"/>
        <v>0</v>
      </c>
      <c r="J135" s="174"/>
      <c r="K135" s="175"/>
    </row>
    <row r="136" spans="1:11" ht="17.399999999999999" customHeight="1" thickBot="1" x14ac:dyDescent="0.55000000000000004">
      <c r="A136" s="372"/>
      <c r="B136" s="61" t="s">
        <v>404</v>
      </c>
      <c r="C136" s="443" t="s">
        <v>512</v>
      </c>
      <c r="D136" s="444"/>
      <c r="E136" s="168"/>
      <c r="F136" s="169"/>
      <c r="G136" s="23" t="str">
        <f t="shared" si="3"/>
        <v>Not Assessed</v>
      </c>
      <c r="H136" s="24" t="str">
        <f>IF(COUNTIF(G132:G136,"Not Assessed")&gt;0,"Assessment Incomplete",IF(COUNTIF(G132:G136,"N")&gt;0,IF(COUNTIF(G132:G136,"Y")&gt;0,"Partially Implemented","Not Yet Implemented"),"Fully Implemented"))</f>
        <v>Assessment Incomplete</v>
      </c>
      <c r="I136" s="16">
        <f t="shared" si="4"/>
        <v>0</v>
      </c>
      <c r="J136" s="178"/>
      <c r="K136" s="179"/>
    </row>
    <row r="137" spans="1:11" x14ac:dyDescent="0.5">
      <c r="A137" s="372"/>
      <c r="B137" s="440" t="s">
        <v>405</v>
      </c>
      <c r="C137" s="445" t="s">
        <v>513</v>
      </c>
      <c r="D137" s="446"/>
      <c r="E137" s="160"/>
      <c r="F137" s="161"/>
      <c r="G137" s="23" t="str">
        <f t="shared" si="3"/>
        <v>Not Assessed</v>
      </c>
      <c r="H137" s="399" t="str">
        <f>IF(COUNTIF(G132:G142,"Not Assessed")&gt;0,"Assessment Incomplete",IF(COUNTIF(G132:G142,"N")&gt;0,IF(COUNTIF(G132:G142,"Y")&gt;0,"Partially Implemented","Not Yet Implemented"),"Fully Implemented"))</f>
        <v>Assessment Incomplete</v>
      </c>
      <c r="I137" s="12">
        <f t="shared" si="4"/>
        <v>0</v>
      </c>
      <c r="J137" s="170"/>
      <c r="K137" s="171"/>
    </row>
    <row r="138" spans="1:11" x14ac:dyDescent="0.5">
      <c r="A138" s="372"/>
      <c r="B138" s="441"/>
      <c r="C138" s="447" t="s">
        <v>514</v>
      </c>
      <c r="D138" s="448"/>
      <c r="E138" s="162"/>
      <c r="F138" s="163"/>
      <c r="G138" s="23" t="str">
        <f t="shared" si="3"/>
        <v>Not Assessed</v>
      </c>
      <c r="H138" s="401"/>
      <c r="I138" s="13">
        <f t="shared" si="4"/>
        <v>0</v>
      </c>
      <c r="J138" s="172"/>
      <c r="K138" s="173"/>
    </row>
    <row r="139" spans="1:11" x14ac:dyDescent="0.5">
      <c r="A139" s="372"/>
      <c r="B139" s="441"/>
      <c r="C139" s="449" t="s">
        <v>515</v>
      </c>
      <c r="D139" s="450"/>
      <c r="E139" s="162"/>
      <c r="F139" s="163"/>
      <c r="G139" s="23" t="str">
        <f t="shared" si="3"/>
        <v>Not Assessed</v>
      </c>
      <c r="H139" s="401"/>
      <c r="I139" s="13">
        <f t="shared" si="4"/>
        <v>0</v>
      </c>
      <c r="J139" s="172"/>
      <c r="K139" s="173"/>
    </row>
    <row r="140" spans="1:11" x14ac:dyDescent="0.5">
      <c r="A140" s="372"/>
      <c r="B140" s="441"/>
      <c r="C140" s="451" t="s">
        <v>516</v>
      </c>
      <c r="D140" s="452"/>
      <c r="E140" s="162"/>
      <c r="F140" s="163"/>
      <c r="G140" s="23" t="str">
        <f t="shared" si="3"/>
        <v>Not Assessed</v>
      </c>
      <c r="H140" s="401"/>
      <c r="I140" s="13">
        <f t="shared" si="4"/>
        <v>0</v>
      </c>
      <c r="J140" s="172"/>
      <c r="K140" s="173"/>
    </row>
    <row r="141" spans="1:11" x14ac:dyDescent="0.5">
      <c r="A141" s="372"/>
      <c r="B141" s="441"/>
      <c r="C141" s="447" t="s">
        <v>517</v>
      </c>
      <c r="D141" s="448"/>
      <c r="E141" s="162"/>
      <c r="F141" s="163"/>
      <c r="G141" s="23" t="str">
        <f t="shared" si="3"/>
        <v>Not Assessed</v>
      </c>
      <c r="H141" s="401"/>
      <c r="I141" s="13">
        <f t="shared" si="4"/>
        <v>0</v>
      </c>
      <c r="J141" s="172"/>
      <c r="K141" s="173"/>
    </row>
    <row r="142" spans="1:11" ht="18.600000000000001" thickBot="1" x14ac:dyDescent="0.55000000000000004">
      <c r="A142" s="373"/>
      <c r="B142" s="442"/>
      <c r="C142" s="453" t="s">
        <v>518</v>
      </c>
      <c r="D142" s="454"/>
      <c r="E142" s="164"/>
      <c r="F142" s="165"/>
      <c r="G142" s="23" t="str">
        <f t="shared" si="3"/>
        <v>Not Assessed</v>
      </c>
      <c r="H142" s="401"/>
      <c r="I142" s="14">
        <f t="shared" si="4"/>
        <v>0</v>
      </c>
      <c r="J142" s="174"/>
      <c r="K142" s="175"/>
    </row>
    <row r="143" spans="1:11" ht="18.600000000000001" customHeight="1" x14ac:dyDescent="0.5">
      <c r="A143" s="371" t="s">
        <v>413</v>
      </c>
      <c r="B143" s="378" t="s">
        <v>403</v>
      </c>
      <c r="C143" s="412" t="s">
        <v>519</v>
      </c>
      <c r="D143" s="413"/>
      <c r="E143" s="160"/>
      <c r="F143" s="161"/>
      <c r="G143" s="23" t="str">
        <f t="shared" si="3"/>
        <v>Not Assessed</v>
      </c>
      <c r="H143" s="399" t="str">
        <f>IF(COUNTIF(G143:G146,"Not Assessed")&gt;0,"Assessment Incomplete",IF(COUNTIF(G143:G146,"N")&gt;0,IF(COUNTIF(G143:G146,"Y")&gt;0,"Partially Implemented","Not Yet Implemented"),"Fully Implemented"))</f>
        <v>Assessment Incomplete</v>
      </c>
      <c r="I143" s="12">
        <f t="shared" si="4"/>
        <v>0</v>
      </c>
      <c r="J143" s="170"/>
      <c r="K143" s="171"/>
    </row>
    <row r="144" spans="1:11" x14ac:dyDescent="0.5">
      <c r="A144" s="372"/>
      <c r="B144" s="379"/>
      <c r="C144" s="404" t="s">
        <v>520</v>
      </c>
      <c r="D144" s="405"/>
      <c r="E144" s="162"/>
      <c r="F144" s="163"/>
      <c r="G144" s="23" t="str">
        <f t="shared" si="3"/>
        <v>Not Assessed</v>
      </c>
      <c r="H144" s="401"/>
      <c r="I144" s="13">
        <f t="shared" si="4"/>
        <v>0</v>
      </c>
      <c r="J144" s="172"/>
      <c r="K144" s="173"/>
    </row>
    <row r="145" spans="1:11" x14ac:dyDescent="0.5">
      <c r="A145" s="372"/>
      <c r="B145" s="379"/>
      <c r="C145" s="404" t="s">
        <v>521</v>
      </c>
      <c r="D145" s="405"/>
      <c r="E145" s="162"/>
      <c r="F145" s="163"/>
      <c r="G145" s="23" t="str">
        <f t="shared" si="3"/>
        <v>Not Assessed</v>
      </c>
      <c r="H145" s="401"/>
      <c r="I145" s="13">
        <f t="shared" si="4"/>
        <v>0</v>
      </c>
      <c r="J145" s="172"/>
      <c r="K145" s="173"/>
    </row>
    <row r="146" spans="1:11" ht="18.600000000000001" thickBot="1" x14ac:dyDescent="0.55000000000000004">
      <c r="A146" s="372"/>
      <c r="B146" s="380"/>
      <c r="C146" s="406" t="s">
        <v>522</v>
      </c>
      <c r="D146" s="407"/>
      <c r="E146" s="164"/>
      <c r="F146" s="165"/>
      <c r="G146" s="23" t="str">
        <f t="shared" si="3"/>
        <v>Not Assessed</v>
      </c>
      <c r="H146" s="401"/>
      <c r="I146" s="14">
        <f t="shared" si="4"/>
        <v>0</v>
      </c>
      <c r="J146" s="174"/>
      <c r="K146" s="175"/>
    </row>
    <row r="147" spans="1:11" x14ac:dyDescent="0.5">
      <c r="A147" s="372"/>
      <c r="B147" s="385" t="s">
        <v>404</v>
      </c>
      <c r="C147" s="408" t="s">
        <v>523</v>
      </c>
      <c r="D147" s="409"/>
      <c r="E147" s="160"/>
      <c r="F147" s="161"/>
      <c r="G147" s="23" t="str">
        <f t="shared" si="3"/>
        <v>Not Assessed</v>
      </c>
      <c r="H147" s="399" t="str">
        <f>IF(COUNTIF(G143:G164,"Not Assessed")&gt;0,"Assessment Incomplete",IF(COUNTIF(G143:G164,"N")&gt;0,IF(COUNTIF(G143:G164,"Y")&gt;0,"Partially Implemented","Not Yet Implemented"),"Fully Implemented"))</f>
        <v>Assessment Incomplete</v>
      </c>
      <c r="I147" s="12">
        <f t="shared" si="4"/>
        <v>0</v>
      </c>
      <c r="J147" s="170"/>
      <c r="K147" s="171"/>
    </row>
    <row r="148" spans="1:11" x14ac:dyDescent="0.5">
      <c r="A148" s="372"/>
      <c r="B148" s="389"/>
      <c r="C148" s="402" t="s">
        <v>524</v>
      </c>
      <c r="D148" s="403"/>
      <c r="E148" s="162"/>
      <c r="F148" s="163"/>
      <c r="G148" s="23" t="str">
        <f t="shared" si="3"/>
        <v>Not Assessed</v>
      </c>
      <c r="H148" s="401"/>
      <c r="I148" s="13">
        <f t="shared" si="4"/>
        <v>0</v>
      </c>
      <c r="J148" s="172"/>
      <c r="K148" s="173"/>
    </row>
    <row r="149" spans="1:11" x14ac:dyDescent="0.5">
      <c r="A149" s="372"/>
      <c r="B149" s="389"/>
      <c r="C149" s="402" t="s">
        <v>525</v>
      </c>
      <c r="D149" s="403"/>
      <c r="E149" s="162"/>
      <c r="F149" s="163"/>
      <c r="G149" s="23" t="str">
        <f t="shared" si="3"/>
        <v>Not Assessed</v>
      </c>
      <c r="H149" s="401"/>
      <c r="I149" s="13">
        <f t="shared" si="4"/>
        <v>0</v>
      </c>
      <c r="J149" s="172"/>
      <c r="K149" s="173"/>
    </row>
    <row r="150" spans="1:11" x14ac:dyDescent="0.5">
      <c r="A150" s="372"/>
      <c r="B150" s="389"/>
      <c r="C150" s="402" t="s">
        <v>525</v>
      </c>
      <c r="D150" s="403"/>
      <c r="E150" s="162"/>
      <c r="F150" s="163"/>
      <c r="G150" s="23" t="str">
        <f t="shared" si="3"/>
        <v>Not Assessed</v>
      </c>
      <c r="H150" s="401"/>
      <c r="I150" s="13">
        <f t="shared" si="4"/>
        <v>0</v>
      </c>
      <c r="J150" s="172"/>
      <c r="K150" s="173"/>
    </row>
    <row r="151" spans="1:11" x14ac:dyDescent="0.5">
      <c r="A151" s="372"/>
      <c r="B151" s="389"/>
      <c r="C151" s="402" t="s">
        <v>526</v>
      </c>
      <c r="D151" s="403"/>
      <c r="E151" s="162"/>
      <c r="F151" s="163"/>
      <c r="G151" s="23" t="str">
        <f t="shared" si="3"/>
        <v>Not Assessed</v>
      </c>
      <c r="H151" s="401"/>
      <c r="I151" s="13">
        <f t="shared" si="4"/>
        <v>0</v>
      </c>
      <c r="J151" s="172"/>
      <c r="K151" s="173"/>
    </row>
    <row r="152" spans="1:11" x14ac:dyDescent="0.5">
      <c r="A152" s="372"/>
      <c r="B152" s="389"/>
      <c r="C152" s="402" t="s">
        <v>527</v>
      </c>
      <c r="D152" s="403"/>
      <c r="E152" s="162"/>
      <c r="F152" s="163"/>
      <c r="G152" s="23" t="str">
        <f t="shared" si="3"/>
        <v>Not Assessed</v>
      </c>
      <c r="H152" s="401"/>
      <c r="I152" s="13">
        <f t="shared" si="4"/>
        <v>0</v>
      </c>
      <c r="J152" s="172"/>
      <c r="K152" s="173"/>
    </row>
    <row r="153" spans="1:11" x14ac:dyDescent="0.5">
      <c r="A153" s="372"/>
      <c r="B153" s="389"/>
      <c r="C153" s="402" t="s">
        <v>528</v>
      </c>
      <c r="D153" s="403"/>
      <c r="E153" s="162"/>
      <c r="F153" s="163"/>
      <c r="G153" s="23" t="str">
        <f t="shared" si="3"/>
        <v>Not Assessed</v>
      </c>
      <c r="H153" s="401"/>
      <c r="I153" s="13">
        <f t="shared" si="4"/>
        <v>0</v>
      </c>
      <c r="J153" s="172"/>
      <c r="K153" s="173"/>
    </row>
    <row r="154" spans="1:11" x14ac:dyDescent="0.5">
      <c r="A154" s="372"/>
      <c r="B154" s="389"/>
      <c r="C154" s="402" t="s">
        <v>529</v>
      </c>
      <c r="D154" s="403"/>
      <c r="E154" s="162"/>
      <c r="F154" s="163"/>
      <c r="G154" s="23" t="str">
        <f t="shared" si="3"/>
        <v>Not Assessed</v>
      </c>
      <c r="H154" s="401"/>
      <c r="I154" s="13">
        <f t="shared" si="4"/>
        <v>0</v>
      </c>
      <c r="J154" s="172"/>
      <c r="K154" s="173"/>
    </row>
    <row r="155" spans="1:11" x14ac:dyDescent="0.5">
      <c r="A155" s="372"/>
      <c r="B155" s="389"/>
      <c r="C155" s="402" t="s">
        <v>530</v>
      </c>
      <c r="D155" s="403"/>
      <c r="E155" s="162"/>
      <c r="F155" s="163"/>
      <c r="G155" s="23" t="str">
        <f t="shared" si="3"/>
        <v>Not Assessed</v>
      </c>
      <c r="H155" s="401"/>
      <c r="I155" s="13">
        <f t="shared" si="4"/>
        <v>0</v>
      </c>
      <c r="J155" s="172"/>
      <c r="K155" s="173"/>
    </row>
    <row r="156" spans="1:11" x14ac:dyDescent="0.5">
      <c r="A156" s="372"/>
      <c r="B156" s="389"/>
      <c r="C156" s="402" t="s">
        <v>531</v>
      </c>
      <c r="D156" s="403"/>
      <c r="E156" s="162"/>
      <c r="F156" s="163"/>
      <c r="G156" s="23" t="str">
        <f t="shared" si="3"/>
        <v>Not Assessed</v>
      </c>
      <c r="H156" s="401"/>
      <c r="I156" s="13">
        <f t="shared" si="4"/>
        <v>0</v>
      </c>
      <c r="J156" s="172"/>
      <c r="K156" s="173"/>
    </row>
    <row r="157" spans="1:11" x14ac:dyDescent="0.5">
      <c r="A157" s="372"/>
      <c r="B157" s="389"/>
      <c r="C157" s="402" t="s">
        <v>532</v>
      </c>
      <c r="D157" s="403"/>
      <c r="E157" s="162"/>
      <c r="F157" s="163"/>
      <c r="G157" s="23" t="str">
        <f t="shared" si="3"/>
        <v>Not Assessed</v>
      </c>
      <c r="H157" s="401"/>
      <c r="I157" s="13">
        <f t="shared" si="4"/>
        <v>0</v>
      </c>
      <c r="J157" s="172"/>
      <c r="K157" s="173"/>
    </row>
    <row r="158" spans="1:11" x14ac:dyDescent="0.5">
      <c r="A158" s="372"/>
      <c r="B158" s="389"/>
      <c r="C158" s="402" t="s">
        <v>533</v>
      </c>
      <c r="D158" s="403"/>
      <c r="E158" s="162"/>
      <c r="F158" s="163"/>
      <c r="G158" s="23" t="str">
        <f t="shared" si="3"/>
        <v>Not Assessed</v>
      </c>
      <c r="H158" s="401"/>
      <c r="I158" s="13">
        <f t="shared" si="4"/>
        <v>0</v>
      </c>
      <c r="J158" s="172"/>
      <c r="K158" s="173"/>
    </row>
    <row r="159" spans="1:11" x14ac:dyDescent="0.5">
      <c r="A159" s="372"/>
      <c r="B159" s="389"/>
      <c r="C159" s="402" t="s">
        <v>465</v>
      </c>
      <c r="D159" s="403"/>
      <c r="E159" s="162"/>
      <c r="F159" s="163"/>
      <c r="G159" s="23" t="str">
        <f t="shared" ref="G159:G180" si="5">IF(COUNTBLANK(E159:F159)&gt;0,"Not Assessed",IF(OR(E159="Effective",E159="Alternate Control",E159="Not applicable"),"Y","N"))</f>
        <v>Not Assessed</v>
      </c>
      <c r="H159" s="401"/>
      <c r="I159" s="13">
        <f t="shared" si="4"/>
        <v>0</v>
      </c>
      <c r="J159" s="172"/>
      <c r="K159" s="173"/>
    </row>
    <row r="160" spans="1:11" x14ac:dyDescent="0.5">
      <c r="A160" s="372"/>
      <c r="B160" s="389"/>
      <c r="C160" s="402" t="s">
        <v>534</v>
      </c>
      <c r="D160" s="403"/>
      <c r="E160" s="162"/>
      <c r="F160" s="163"/>
      <c r="G160" s="23" t="str">
        <f t="shared" si="5"/>
        <v>Not Assessed</v>
      </c>
      <c r="H160" s="401"/>
      <c r="I160" s="13">
        <f t="shared" si="4"/>
        <v>0</v>
      </c>
      <c r="J160" s="172"/>
      <c r="K160" s="173"/>
    </row>
    <row r="161" spans="1:11" x14ac:dyDescent="0.5">
      <c r="A161" s="372"/>
      <c r="B161" s="389"/>
      <c r="C161" s="402" t="s">
        <v>467</v>
      </c>
      <c r="D161" s="403"/>
      <c r="E161" s="162"/>
      <c r="F161" s="163"/>
      <c r="G161" s="23" t="str">
        <f t="shared" si="5"/>
        <v>Not Assessed</v>
      </c>
      <c r="H161" s="401"/>
      <c r="I161" s="13">
        <f t="shared" si="4"/>
        <v>0</v>
      </c>
      <c r="J161" s="172"/>
      <c r="K161" s="173"/>
    </row>
    <row r="162" spans="1:11" x14ac:dyDescent="0.5">
      <c r="A162" s="372"/>
      <c r="B162" s="389"/>
      <c r="C162" s="402" t="s">
        <v>468</v>
      </c>
      <c r="D162" s="403"/>
      <c r="E162" s="162"/>
      <c r="F162" s="163"/>
      <c r="G162" s="23" t="str">
        <f t="shared" si="5"/>
        <v>Not Assessed</v>
      </c>
      <c r="H162" s="401"/>
      <c r="I162" s="13">
        <f t="shared" si="4"/>
        <v>0</v>
      </c>
      <c r="J162" s="172"/>
      <c r="K162" s="173"/>
    </row>
    <row r="163" spans="1:11" x14ac:dyDescent="0.5">
      <c r="A163" s="372"/>
      <c r="B163" s="389"/>
      <c r="C163" s="402" t="s">
        <v>469</v>
      </c>
      <c r="D163" s="403"/>
      <c r="E163" s="162"/>
      <c r="F163" s="163"/>
      <c r="G163" s="23" t="str">
        <f t="shared" si="5"/>
        <v>Not Assessed</v>
      </c>
      <c r="H163" s="401"/>
      <c r="I163" s="13">
        <f t="shared" si="4"/>
        <v>0</v>
      </c>
      <c r="J163" s="172"/>
      <c r="K163" s="173"/>
    </row>
    <row r="164" spans="1:11" ht="18.600000000000001" thickBot="1" x14ac:dyDescent="0.55000000000000004">
      <c r="A164" s="372"/>
      <c r="B164" s="386"/>
      <c r="C164" s="410" t="s">
        <v>470</v>
      </c>
      <c r="D164" s="411"/>
      <c r="E164" s="164"/>
      <c r="F164" s="165"/>
      <c r="G164" s="23" t="str">
        <f t="shared" si="5"/>
        <v>Not Assessed</v>
      </c>
      <c r="H164" s="400"/>
      <c r="I164" s="14">
        <f t="shared" si="4"/>
        <v>0</v>
      </c>
      <c r="J164" s="174"/>
      <c r="K164" s="175"/>
    </row>
    <row r="165" spans="1:11" x14ac:dyDescent="0.5">
      <c r="A165" s="372"/>
      <c r="B165" s="381" t="s">
        <v>405</v>
      </c>
      <c r="C165" s="412" t="s">
        <v>535</v>
      </c>
      <c r="D165" s="413"/>
      <c r="E165" s="160"/>
      <c r="F165" s="161"/>
      <c r="G165" s="23" t="str">
        <f t="shared" si="5"/>
        <v>Not Assessed</v>
      </c>
      <c r="H165" s="399" t="str">
        <f>IF(COUNTIF(G143:G169,"Not Assessed")&gt;0,"Assessment Incomplete",IF(COUNTIF(G143:G169,"N")&gt;0,IF(COUNTIF(G143:G169,"Y")&gt;0,"Partially Implemented","Not Yet Implemented"),"Fully Implemented"))</f>
        <v>Assessment Incomplete</v>
      </c>
      <c r="I165" s="12">
        <f t="shared" si="4"/>
        <v>0</v>
      </c>
      <c r="J165" s="170"/>
      <c r="K165" s="171"/>
    </row>
    <row r="166" spans="1:11" x14ac:dyDescent="0.5">
      <c r="A166" s="372"/>
      <c r="B166" s="382"/>
      <c r="C166" s="404" t="s">
        <v>536</v>
      </c>
      <c r="D166" s="405"/>
      <c r="E166" s="162"/>
      <c r="F166" s="163"/>
      <c r="G166" s="23" t="str">
        <f t="shared" si="5"/>
        <v>Not Assessed</v>
      </c>
      <c r="H166" s="401"/>
      <c r="I166" s="13">
        <f t="shared" si="4"/>
        <v>0</v>
      </c>
      <c r="J166" s="172"/>
      <c r="K166" s="173"/>
    </row>
    <row r="167" spans="1:11" x14ac:dyDescent="0.5">
      <c r="A167" s="372"/>
      <c r="B167" s="382"/>
      <c r="C167" s="404" t="s">
        <v>537</v>
      </c>
      <c r="D167" s="405"/>
      <c r="E167" s="162"/>
      <c r="F167" s="163"/>
      <c r="G167" s="23" t="str">
        <f t="shared" si="5"/>
        <v>Not Assessed</v>
      </c>
      <c r="H167" s="401"/>
      <c r="I167" s="13">
        <f t="shared" si="4"/>
        <v>0</v>
      </c>
      <c r="J167" s="172"/>
      <c r="K167" s="173"/>
    </row>
    <row r="168" spans="1:11" x14ac:dyDescent="0.5">
      <c r="A168" s="372"/>
      <c r="B168" s="382"/>
      <c r="C168" s="404" t="s">
        <v>474</v>
      </c>
      <c r="D168" s="405"/>
      <c r="E168" s="162"/>
      <c r="F168" s="163"/>
      <c r="G168" s="23" t="str">
        <f t="shared" si="5"/>
        <v>Not Assessed</v>
      </c>
      <c r="H168" s="401"/>
      <c r="I168" s="13">
        <f t="shared" si="4"/>
        <v>0</v>
      </c>
      <c r="J168" s="172"/>
      <c r="K168" s="173"/>
    </row>
    <row r="169" spans="1:11" ht="18.600000000000001" thickBot="1" x14ac:dyDescent="0.55000000000000004">
      <c r="A169" s="373"/>
      <c r="B169" s="383"/>
      <c r="C169" s="406" t="s">
        <v>475</v>
      </c>
      <c r="D169" s="407"/>
      <c r="E169" s="164"/>
      <c r="F169" s="165"/>
      <c r="G169" s="23" t="str">
        <f t="shared" si="5"/>
        <v>Not Assessed</v>
      </c>
      <c r="H169" s="400"/>
      <c r="I169" s="14">
        <f t="shared" si="4"/>
        <v>0</v>
      </c>
      <c r="J169" s="174"/>
      <c r="K169" s="175"/>
    </row>
    <row r="170" spans="1:11" ht="18.600000000000001" thickBot="1" x14ac:dyDescent="0.55000000000000004">
      <c r="A170" s="384" t="s">
        <v>414</v>
      </c>
      <c r="B170" s="378" t="s">
        <v>403</v>
      </c>
      <c r="C170" s="408" t="s">
        <v>538</v>
      </c>
      <c r="D170" s="409"/>
      <c r="E170" s="160"/>
      <c r="F170" s="161"/>
      <c r="G170" s="23" t="str">
        <f t="shared" si="5"/>
        <v>Not Assessed</v>
      </c>
      <c r="H170" s="399" t="str">
        <f>IF(COUNTIF(G170:G175,"Not Assessed")&gt;0,"Assessment Incomplete",IF(COUNTIF(G170:G175,"N")&gt;0,IF(COUNTIF(G170:G175,"Y")&gt;0,"Partially Implemented","Not Yet Implemented"),"Fully Implemented"))</f>
        <v>Assessment Incomplete</v>
      </c>
      <c r="I170" s="12">
        <f t="shared" si="4"/>
        <v>0</v>
      </c>
      <c r="J170" s="170"/>
      <c r="K170" s="171"/>
    </row>
    <row r="171" spans="1:11" ht="18.600000000000001" thickBot="1" x14ac:dyDescent="0.55000000000000004">
      <c r="A171" s="384"/>
      <c r="B171" s="379"/>
      <c r="C171" s="402" t="s">
        <v>539</v>
      </c>
      <c r="D171" s="403"/>
      <c r="E171" s="162"/>
      <c r="F171" s="163"/>
      <c r="G171" s="23" t="str">
        <f t="shared" si="5"/>
        <v>Not Assessed</v>
      </c>
      <c r="H171" s="401"/>
      <c r="I171" s="13">
        <f t="shared" si="4"/>
        <v>0</v>
      </c>
      <c r="J171" s="172"/>
      <c r="K171" s="173"/>
    </row>
    <row r="172" spans="1:11" ht="18.600000000000001" thickBot="1" x14ac:dyDescent="0.55000000000000004">
      <c r="A172" s="384"/>
      <c r="B172" s="379"/>
      <c r="C172" s="402" t="s">
        <v>540</v>
      </c>
      <c r="D172" s="403"/>
      <c r="E172" s="162"/>
      <c r="F172" s="163"/>
      <c r="G172" s="23" t="str">
        <f t="shared" si="5"/>
        <v>Not Assessed</v>
      </c>
      <c r="H172" s="401"/>
      <c r="I172" s="13">
        <f t="shared" si="4"/>
        <v>0</v>
      </c>
      <c r="J172" s="172"/>
      <c r="K172" s="173"/>
    </row>
    <row r="173" spans="1:11" ht="18.600000000000001" thickBot="1" x14ac:dyDescent="0.55000000000000004">
      <c r="A173" s="384"/>
      <c r="B173" s="379"/>
      <c r="C173" s="402" t="s">
        <v>541</v>
      </c>
      <c r="D173" s="403"/>
      <c r="E173" s="162"/>
      <c r="F173" s="163"/>
      <c r="G173" s="23" t="str">
        <f t="shared" si="5"/>
        <v>Not Assessed</v>
      </c>
      <c r="H173" s="401"/>
      <c r="I173" s="13">
        <f t="shared" si="4"/>
        <v>0</v>
      </c>
      <c r="J173" s="172"/>
      <c r="K173" s="173"/>
    </row>
    <row r="174" spans="1:11" ht="18.600000000000001" thickBot="1" x14ac:dyDescent="0.55000000000000004">
      <c r="A174" s="384"/>
      <c r="B174" s="379"/>
      <c r="C174" s="402" t="s">
        <v>542</v>
      </c>
      <c r="D174" s="403"/>
      <c r="E174" s="162"/>
      <c r="F174" s="163"/>
      <c r="G174" s="23" t="str">
        <f t="shared" si="5"/>
        <v>Not Assessed</v>
      </c>
      <c r="H174" s="401"/>
      <c r="I174" s="13">
        <f t="shared" si="4"/>
        <v>0</v>
      </c>
      <c r="J174" s="172"/>
      <c r="K174" s="173"/>
    </row>
    <row r="175" spans="1:11" ht="18.600000000000001" thickBot="1" x14ac:dyDescent="0.55000000000000004">
      <c r="A175" s="384"/>
      <c r="B175" s="380"/>
      <c r="C175" s="410" t="s">
        <v>543</v>
      </c>
      <c r="D175" s="411"/>
      <c r="E175" s="164"/>
      <c r="F175" s="165"/>
      <c r="G175" s="23" t="str">
        <f t="shared" si="5"/>
        <v>Not Assessed</v>
      </c>
      <c r="H175" s="400"/>
      <c r="I175" s="14">
        <f t="shared" si="4"/>
        <v>0</v>
      </c>
      <c r="J175" s="174"/>
      <c r="K175" s="175"/>
    </row>
    <row r="176" spans="1:11" ht="18.600000000000001" thickBot="1" x14ac:dyDescent="0.55000000000000004">
      <c r="A176" s="384"/>
      <c r="B176" s="385" t="s">
        <v>404</v>
      </c>
      <c r="C176" s="435" t="s">
        <v>544</v>
      </c>
      <c r="D176" s="436"/>
      <c r="E176" s="160"/>
      <c r="F176" s="161"/>
      <c r="G176" s="23" t="str">
        <f t="shared" si="5"/>
        <v>Not Assessed</v>
      </c>
      <c r="H176" s="399" t="str">
        <f>IF(COUNTIF(G170:G177,"Not Assessed")&gt;0,"Assessment Incomplete",IF(COUNTIF(G170:G177,"N")&gt;0,IF(COUNTIF(G170:G177,"Y")&gt;0,"Partially Implemented","Not Yet Implemented"),"Fully Implemented"))</f>
        <v>Assessment Incomplete</v>
      </c>
      <c r="I176" s="12">
        <f t="shared" si="4"/>
        <v>0</v>
      </c>
      <c r="J176" s="170"/>
      <c r="K176" s="171"/>
    </row>
    <row r="177" spans="1:11" ht="18.600000000000001" thickBot="1" x14ac:dyDescent="0.55000000000000004">
      <c r="A177" s="384"/>
      <c r="B177" s="386"/>
      <c r="C177" s="437" t="s">
        <v>545</v>
      </c>
      <c r="D177" s="438"/>
      <c r="E177" s="164"/>
      <c r="F177" s="165"/>
      <c r="G177" s="23" t="str">
        <f t="shared" si="5"/>
        <v>Not Assessed</v>
      </c>
      <c r="H177" s="401"/>
      <c r="I177" s="14">
        <f t="shared" si="4"/>
        <v>0</v>
      </c>
      <c r="J177" s="174"/>
      <c r="K177" s="175"/>
    </row>
    <row r="178" spans="1:11" ht="18.600000000000001" thickBot="1" x14ac:dyDescent="0.55000000000000004">
      <c r="A178" s="384"/>
      <c r="B178" s="387" t="s">
        <v>405</v>
      </c>
      <c r="C178" s="429" t="s">
        <v>546</v>
      </c>
      <c r="D178" s="430"/>
      <c r="E178" s="167"/>
      <c r="F178" s="161"/>
      <c r="G178" s="23" t="str">
        <f t="shared" si="5"/>
        <v>Not Assessed</v>
      </c>
      <c r="H178" s="399" t="str">
        <f>IF(COUNTIF(G170:G180,"Not Assessed")&gt;0,"Assessment Incomplete",IF(COUNTIF(G170:G180,"N")&gt;0,IF(COUNTIF(G170:G180,"Y")&gt;0,"Partially Implemented","Not Yet Implemented"),"Fully Implemented"))</f>
        <v>Assessment Incomplete</v>
      </c>
      <c r="I178" s="15">
        <f t="shared" si="4"/>
        <v>0</v>
      </c>
      <c r="J178" s="176"/>
      <c r="K178" s="177"/>
    </row>
    <row r="179" spans="1:11" ht="18.600000000000001" thickBot="1" x14ac:dyDescent="0.55000000000000004">
      <c r="A179" s="384"/>
      <c r="B179" s="382"/>
      <c r="C179" s="431" t="s">
        <v>547</v>
      </c>
      <c r="D179" s="432"/>
      <c r="E179" s="162"/>
      <c r="F179" s="163"/>
      <c r="G179" s="23" t="str">
        <f t="shared" si="5"/>
        <v>Not Assessed</v>
      </c>
      <c r="H179" s="401"/>
      <c r="I179" s="13">
        <f>IF(G179="Y", 100%,0%)</f>
        <v>0</v>
      </c>
      <c r="J179" s="172"/>
      <c r="K179" s="173"/>
    </row>
    <row r="180" spans="1:11" ht="18.600000000000001" thickBot="1" x14ac:dyDescent="0.55000000000000004">
      <c r="A180" s="384"/>
      <c r="B180" s="383"/>
      <c r="C180" s="433" t="s">
        <v>548</v>
      </c>
      <c r="D180" s="434"/>
      <c r="E180" s="164"/>
      <c r="F180" s="165"/>
      <c r="G180" s="25" t="str">
        <f t="shared" si="5"/>
        <v>Not Assessed</v>
      </c>
      <c r="H180" s="400"/>
      <c r="I180" s="14">
        <f>IF(G180="Y", 100%,0%)</f>
        <v>0</v>
      </c>
      <c r="J180" s="22"/>
      <c r="K180" s="26"/>
    </row>
  </sheetData>
  <sheetProtection algorithmName="SHA-512" hashValue="CnPQTZ3oqWFSyS4xhmlPBLoPLvbaDVBnk9DQt265/8Vx+w14Y+CKFOhzlgnWBYttHCJ0DM5msgXU/dft4gJLsg==" saltValue="N4BAvBXQOxpUcNffjbeuxw==" spinCount="100000" sheet="1" formatCells="0" formatColumns="0" formatRows="0" insertColumns="0" insertRows="0" insertHyperlinks="0" deleteColumns="0" deleteRows="0" sort="0" autoFilter="0" pivotTables="0"/>
  <protectedRanges>
    <protectedRange sqref="J29:K180 F29:F63 E29:E180 F65:F180" name="Range1"/>
  </protectedRanges>
  <mergeCells count="226">
    <mergeCell ref="A132:A142"/>
    <mergeCell ref="C136:D136"/>
    <mergeCell ref="C137:D137"/>
    <mergeCell ref="C138:D138"/>
    <mergeCell ref="C139:D139"/>
    <mergeCell ref="C140:D140"/>
    <mergeCell ref="C131:D131"/>
    <mergeCell ref="C132:D132"/>
    <mergeCell ref="C133:D133"/>
    <mergeCell ref="C134:D134"/>
    <mergeCell ref="C135:D135"/>
    <mergeCell ref="C141:D141"/>
    <mergeCell ref="C142:D142"/>
    <mergeCell ref="C165:D165"/>
    <mergeCell ref="C156:D156"/>
    <mergeCell ref="C157:D157"/>
    <mergeCell ref="C158:D158"/>
    <mergeCell ref="C159:D159"/>
    <mergeCell ref="C160:D160"/>
    <mergeCell ref="B9:F9"/>
    <mergeCell ref="B10:F10"/>
    <mergeCell ref="B3:F3"/>
    <mergeCell ref="B4:F4"/>
    <mergeCell ref="B6:F6"/>
    <mergeCell ref="B8:F8"/>
    <mergeCell ref="B11:F11"/>
    <mergeCell ref="B137:B142"/>
    <mergeCell ref="C126:D126"/>
    <mergeCell ref="C127:D127"/>
    <mergeCell ref="C128:D128"/>
    <mergeCell ref="C129:D129"/>
    <mergeCell ref="C130:D130"/>
    <mergeCell ref="C151:D151"/>
    <mergeCell ref="C152:D152"/>
    <mergeCell ref="C153:D153"/>
    <mergeCell ref="C154:D154"/>
    <mergeCell ref="C155:D155"/>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76:D176"/>
    <mergeCell ref="C177:D177"/>
    <mergeCell ref="C161:D161"/>
    <mergeCell ref="C162:D162"/>
    <mergeCell ref="C163:D163"/>
    <mergeCell ref="C164:D164"/>
    <mergeCell ref="C146:D146"/>
    <mergeCell ref="C147:D147"/>
    <mergeCell ref="C148:D148"/>
    <mergeCell ref="C149:D149"/>
    <mergeCell ref="C150:D150"/>
    <mergeCell ref="C143:D143"/>
    <mergeCell ref="C144:D144"/>
    <mergeCell ref="C145:D145"/>
    <mergeCell ref="C121:D121"/>
    <mergeCell ref="C122:D122"/>
    <mergeCell ref="C123:D123"/>
    <mergeCell ref="C124:D124"/>
    <mergeCell ref="C125:D125"/>
    <mergeCell ref="C115:D115"/>
    <mergeCell ref="C116:D116"/>
    <mergeCell ref="C118:D118"/>
    <mergeCell ref="C119:D119"/>
    <mergeCell ref="C120:D120"/>
    <mergeCell ref="C117:D117"/>
    <mergeCell ref="C110:D110"/>
    <mergeCell ref="C111:D111"/>
    <mergeCell ref="C112:D112"/>
    <mergeCell ref="C113:D113"/>
    <mergeCell ref="C114:D114"/>
    <mergeCell ref="C105:D105"/>
    <mergeCell ref="C106:D106"/>
    <mergeCell ref="C107:D107"/>
    <mergeCell ref="C108:D108"/>
    <mergeCell ref="C109:D109"/>
    <mergeCell ref="C100:D100"/>
    <mergeCell ref="C101:D101"/>
    <mergeCell ref="C102:D102"/>
    <mergeCell ref="C103:D103"/>
    <mergeCell ref="C104:D104"/>
    <mergeCell ref="C96:D96"/>
    <mergeCell ref="C97:D97"/>
    <mergeCell ref="C98:D98"/>
    <mergeCell ref="C99:D99"/>
    <mergeCell ref="C90:D90"/>
    <mergeCell ref="C91:D91"/>
    <mergeCell ref="C92:D92"/>
    <mergeCell ref="C93:D93"/>
    <mergeCell ref="C94:D94"/>
    <mergeCell ref="C37:D37"/>
    <mergeCell ref="C38:D38"/>
    <mergeCell ref="C39:D39"/>
    <mergeCell ref="C40:D40"/>
    <mergeCell ref="C41:D41"/>
    <mergeCell ref="C42:D42"/>
    <mergeCell ref="C49:D49"/>
    <mergeCell ref="C50:D50"/>
    <mergeCell ref="C51:D51"/>
    <mergeCell ref="C52:D52"/>
    <mergeCell ref="C53:D53"/>
    <mergeCell ref="A43:A59"/>
    <mergeCell ref="B13:C13"/>
    <mergeCell ref="D13:I13"/>
    <mergeCell ref="B14:C14"/>
    <mergeCell ref="D14:I14"/>
    <mergeCell ref="E16:G16"/>
    <mergeCell ref="C28:D28"/>
    <mergeCell ref="C29:D29"/>
    <mergeCell ref="C30:D30"/>
    <mergeCell ref="C31:D31"/>
    <mergeCell ref="D16:D17"/>
    <mergeCell ref="C32:D32"/>
    <mergeCell ref="C33:D33"/>
    <mergeCell ref="C34:D34"/>
    <mergeCell ref="C43:D43"/>
    <mergeCell ref="C44:D44"/>
    <mergeCell ref="C45:D45"/>
    <mergeCell ref="C46:D46"/>
    <mergeCell ref="C47:D47"/>
    <mergeCell ref="C48:D48"/>
    <mergeCell ref="B5:F5"/>
    <mergeCell ref="B7:F7"/>
    <mergeCell ref="H178:H180"/>
    <mergeCell ref="H79:H83"/>
    <mergeCell ref="H84:H90"/>
    <mergeCell ref="H91:H103"/>
    <mergeCell ref="H104:H112"/>
    <mergeCell ref="H132:H135"/>
    <mergeCell ref="H137:H142"/>
    <mergeCell ref="H143:H146"/>
    <mergeCell ref="H147:H164"/>
    <mergeCell ref="H165:H169"/>
    <mergeCell ref="H170:H175"/>
    <mergeCell ref="H176:H177"/>
    <mergeCell ref="H29:H37"/>
    <mergeCell ref="B147:B164"/>
    <mergeCell ref="B165:B169"/>
    <mergeCell ref="H127:H131"/>
    <mergeCell ref="H43:H50"/>
    <mergeCell ref="H51:H59"/>
    <mergeCell ref="H60:H66"/>
    <mergeCell ref="C35:D35"/>
    <mergeCell ref="C36:D36"/>
    <mergeCell ref="H113:H115"/>
    <mergeCell ref="H116:H126"/>
    <mergeCell ref="B143:B146"/>
    <mergeCell ref="C54:D54"/>
    <mergeCell ref="C55:D55"/>
    <mergeCell ref="C56:D56"/>
    <mergeCell ref="C57:D57"/>
    <mergeCell ref="C58:D58"/>
    <mergeCell ref="C59:D59"/>
    <mergeCell ref="C65:D65"/>
    <mergeCell ref="C66:D66"/>
    <mergeCell ref="C67:D67"/>
    <mergeCell ref="C68:D68"/>
    <mergeCell ref="C69:D69"/>
    <mergeCell ref="C60:D60"/>
    <mergeCell ref="C61:D61"/>
    <mergeCell ref="C62:D62"/>
    <mergeCell ref="C63:D63"/>
    <mergeCell ref="C64:D64"/>
    <mergeCell ref="C75:D75"/>
    <mergeCell ref="C76:D76"/>
    <mergeCell ref="C77:D77"/>
    <mergeCell ref="C78:D78"/>
    <mergeCell ref="C79:D79"/>
    <mergeCell ref="B60:B66"/>
    <mergeCell ref="B67:B78"/>
    <mergeCell ref="B79:B83"/>
    <mergeCell ref="B84:B90"/>
    <mergeCell ref="B91:B103"/>
    <mergeCell ref="B104:B112"/>
    <mergeCell ref="A104:A112"/>
    <mergeCell ref="A84:A103"/>
    <mergeCell ref="H67:H78"/>
    <mergeCell ref="C70:D70"/>
    <mergeCell ref="C71:D71"/>
    <mergeCell ref="C72:D72"/>
    <mergeCell ref="C73:D73"/>
    <mergeCell ref="C74:D74"/>
    <mergeCell ref="C85:D85"/>
    <mergeCell ref="C86:D86"/>
    <mergeCell ref="C87:D87"/>
    <mergeCell ref="C88:D88"/>
    <mergeCell ref="C89:D89"/>
    <mergeCell ref="C80:D80"/>
    <mergeCell ref="C81:D81"/>
    <mergeCell ref="C82:D82"/>
    <mergeCell ref="C83:D83"/>
    <mergeCell ref="C84:D84"/>
    <mergeCell ref="C95:D95"/>
    <mergeCell ref="A143:A169"/>
    <mergeCell ref="H6:J6"/>
    <mergeCell ref="H3:J3"/>
    <mergeCell ref="H4:J5"/>
    <mergeCell ref="H7:J9"/>
    <mergeCell ref="A1:K1"/>
    <mergeCell ref="B43:B50"/>
    <mergeCell ref="B51:B59"/>
    <mergeCell ref="A170:A180"/>
    <mergeCell ref="B170:B175"/>
    <mergeCell ref="B176:B177"/>
    <mergeCell ref="B178:B180"/>
    <mergeCell ref="B127:B131"/>
    <mergeCell ref="B132:B135"/>
    <mergeCell ref="A113:A131"/>
    <mergeCell ref="B113:B115"/>
    <mergeCell ref="B116:B126"/>
    <mergeCell ref="A29:A42"/>
    <mergeCell ref="B29:B37"/>
    <mergeCell ref="B38:B39"/>
    <mergeCell ref="B40:B42"/>
    <mergeCell ref="H38:H39"/>
    <mergeCell ref="H40:H42"/>
    <mergeCell ref="A60:A83"/>
  </mergeCells>
  <conditionalFormatting sqref="E29:E180">
    <cfRule type="cellIs" dxfId="100" priority="65" operator="equal">
      <formula>"Not assessed"</formula>
    </cfRule>
    <cfRule type="cellIs" dxfId="99" priority="71" operator="equal">
      <formula>"Not applicable"</formula>
    </cfRule>
    <cfRule type="cellIs" dxfId="98" priority="69" operator="equal">
      <formula>"Alternate control"</formula>
    </cfRule>
    <cfRule type="cellIs" dxfId="97" priority="68" operator="equal">
      <formula>"Effective"</formula>
    </cfRule>
    <cfRule type="cellIs" dxfId="96" priority="67" operator="equal">
      <formula>"Ineffective"</formula>
    </cfRule>
    <cfRule type="cellIs" dxfId="95" priority="66" operator="equal">
      <formula>"No visibility"</formula>
    </cfRule>
  </conditionalFormatting>
  <conditionalFormatting sqref="E18:G25">
    <cfRule type="cellIs" dxfId="94" priority="17" operator="equal">
      <formula>"Partially Implemented"</formula>
    </cfRule>
    <cfRule type="cellIs" dxfId="93" priority="18" operator="equal">
      <formula>"Not Yet Assessed"</formula>
    </cfRule>
    <cfRule type="cellIs" dxfId="92" priority="19" operator="equal">
      <formula>"Not Yet Implemented"</formula>
    </cfRule>
    <cfRule type="cellIs" dxfId="91" priority="20" operator="equal">
      <formula>"Fully Implemented"</formula>
    </cfRule>
  </conditionalFormatting>
  <conditionalFormatting sqref="F91:F103">
    <cfRule type="cellIs" dxfId="90" priority="1" operator="equal">
      <formula>"Not assessed"</formula>
    </cfRule>
    <cfRule type="cellIs" dxfId="89" priority="2" operator="equal">
      <formula>"No visibility"</formula>
    </cfRule>
    <cfRule type="cellIs" dxfId="88" priority="3" operator="equal">
      <formula>"Ineffective"</formula>
    </cfRule>
    <cfRule type="cellIs" dxfId="87" priority="4" operator="equal">
      <formula>"Effective"</formula>
    </cfRule>
    <cfRule type="cellIs" dxfId="86" priority="5" operator="equal">
      <formula>"Alternate control"</formula>
    </cfRule>
    <cfRule type="cellIs" dxfId="85" priority="6" operator="equal">
      <formula>"Not applicable"</formula>
    </cfRule>
  </conditionalFormatting>
  <conditionalFormatting sqref="G28 I28">
    <cfRule type="cellIs" dxfId="84" priority="189" operator="equal">
      <formula>"N"</formula>
    </cfRule>
  </conditionalFormatting>
  <conditionalFormatting sqref="G29:G180 I60:I180">
    <cfRule type="cellIs" dxfId="83" priority="133" operator="equal">
      <formula>"N"</formula>
    </cfRule>
  </conditionalFormatting>
  <conditionalFormatting sqref="G29:G180">
    <cfRule type="cellIs" dxfId="82" priority="53" operator="equal">
      <formula>"Not Assessed"</formula>
    </cfRule>
  </conditionalFormatting>
  <conditionalFormatting sqref="H3">
    <cfRule type="cellIs" dxfId="81" priority="55" operator="equal">
      <formula>"Partially Implemented"</formula>
    </cfRule>
    <cfRule type="cellIs" dxfId="80" priority="56" operator="equal">
      <formula>"Not Yet Assessed"</formula>
    </cfRule>
    <cfRule type="cellIs" dxfId="79" priority="57" operator="equal">
      <formula>"Not Yet Implemented"</formula>
    </cfRule>
    <cfRule type="cellIs" dxfId="78" priority="58" operator="equal">
      <formula>"Fully Implemented"</formula>
    </cfRule>
  </conditionalFormatting>
  <conditionalFormatting sqref="H4">
    <cfRule type="cellIs" dxfId="77" priority="60" operator="equal">
      <formula>2</formula>
    </cfRule>
    <cfRule type="cellIs" dxfId="76" priority="61" operator="equal">
      <formula>3</formula>
    </cfRule>
    <cfRule type="cellIs" dxfId="75" priority="59" operator="equal">
      <formula>1</formula>
    </cfRule>
  </conditionalFormatting>
  <conditionalFormatting sqref="H6">
    <cfRule type="cellIs" dxfId="74" priority="16" operator="equal">
      <formula>"Fully Implemented"</formula>
    </cfRule>
    <cfRule type="cellIs" dxfId="73" priority="15" operator="equal">
      <formula>"Not Yet Implemented"</formula>
    </cfRule>
    <cfRule type="cellIs" dxfId="72" priority="13" operator="equal">
      <formula>"Partially Implemented"</formula>
    </cfRule>
    <cfRule type="cellIs" dxfId="71" priority="14" operator="equal">
      <formula>"Not Yet Assessed"</formula>
    </cfRule>
  </conditionalFormatting>
  <conditionalFormatting sqref="H28:H29 H38 H40">
    <cfRule type="cellIs" dxfId="70" priority="182" operator="equal">
      <formula>"Fully Implemented"</formula>
    </cfRule>
    <cfRule type="cellIs" dxfId="69" priority="181" operator="equal">
      <formula>"Not Yet Implemented"</formula>
    </cfRule>
    <cfRule type="cellIs" dxfId="68" priority="180" operator="equal">
      <formula>"Not Yet Assessed"</formula>
    </cfRule>
    <cfRule type="cellIs" dxfId="67" priority="179" operator="equal">
      <formula>"Partially Implemented"</formula>
    </cfRule>
  </conditionalFormatting>
  <conditionalFormatting sqref="H29:H180">
    <cfRule type="cellIs" dxfId="66" priority="54" operator="equal">
      <formula>"Assessment Incomplete"</formula>
    </cfRule>
  </conditionalFormatting>
  <conditionalFormatting sqref="H43">
    <cfRule type="cellIs" dxfId="65" priority="176" operator="equal">
      <formula>"Fully Implemented"</formula>
    </cfRule>
    <cfRule type="cellIs" dxfId="64" priority="175" operator="equal">
      <formula>"Not Yet Implemented"</formula>
    </cfRule>
    <cfRule type="cellIs" dxfId="63" priority="174" operator="equal">
      <formula>"Not Yet Assessed"</formula>
    </cfRule>
    <cfRule type="cellIs" dxfId="62" priority="173" operator="equal">
      <formula>"Partially Implemented"</formula>
    </cfRule>
  </conditionalFormatting>
  <conditionalFormatting sqref="H51">
    <cfRule type="cellIs" dxfId="61" priority="73" operator="equal">
      <formula>"Partially Implemented"</formula>
    </cfRule>
    <cfRule type="cellIs" dxfId="60" priority="74" operator="equal">
      <formula>"Not Yet Assessed"</formula>
    </cfRule>
    <cfRule type="cellIs" dxfId="59" priority="76" operator="equal">
      <formula>"Fully Implemented"</formula>
    </cfRule>
    <cfRule type="cellIs" dxfId="58" priority="75" operator="equal">
      <formula>"Not Yet Implemented"</formula>
    </cfRule>
  </conditionalFormatting>
  <conditionalFormatting sqref="H60">
    <cfRule type="cellIs" dxfId="57" priority="169" operator="equal">
      <formula>"Not Yet Implemented"</formula>
    </cfRule>
    <cfRule type="cellIs" dxfId="56" priority="170" operator="equal">
      <formula>"Fully Implemented"</formula>
    </cfRule>
    <cfRule type="cellIs" dxfId="55" priority="167" operator="equal">
      <formula>"Partially Implemented"</formula>
    </cfRule>
    <cfRule type="cellIs" dxfId="54" priority="168" operator="equal">
      <formula>"Not Yet Assessed"</formula>
    </cfRule>
  </conditionalFormatting>
  <conditionalFormatting sqref="H67">
    <cfRule type="cellIs" dxfId="53" priority="124" operator="equal">
      <formula>"Fully Implemented"</formula>
    </cfRule>
    <cfRule type="cellIs" dxfId="52" priority="123" operator="equal">
      <formula>"Not Yet Implemented"</formula>
    </cfRule>
    <cfRule type="cellIs" dxfId="51" priority="121" operator="equal">
      <formula>"Partially Implemented"</formula>
    </cfRule>
    <cfRule type="cellIs" dxfId="50" priority="122" operator="equal">
      <formula>"Not Yet Assessed"</formula>
    </cfRule>
  </conditionalFormatting>
  <conditionalFormatting sqref="H79">
    <cfRule type="cellIs" dxfId="49" priority="126" operator="equal">
      <formula>"Not Yet Assessed"</formula>
    </cfRule>
    <cfRule type="cellIs" dxfId="48" priority="125" operator="equal">
      <formula>"Partially Implemented"</formula>
    </cfRule>
    <cfRule type="cellIs" dxfId="47" priority="128" operator="equal">
      <formula>"Fully Implemented"</formula>
    </cfRule>
    <cfRule type="cellIs" dxfId="46" priority="127" operator="equal">
      <formula>"Not Yet Implemented"</formula>
    </cfRule>
  </conditionalFormatting>
  <conditionalFormatting sqref="H84">
    <cfRule type="cellIs" dxfId="45" priority="163" operator="equal">
      <formula>"Not Yet Implemented"</formula>
    </cfRule>
    <cfRule type="cellIs" dxfId="44" priority="164" operator="equal">
      <formula>"Fully Implemented"</formula>
    </cfRule>
    <cfRule type="cellIs" dxfId="43" priority="162" operator="equal">
      <formula>"Not Yet Assessed"</formula>
    </cfRule>
    <cfRule type="cellIs" dxfId="42" priority="161" operator="equal">
      <formula>"Partially Implemented"</formula>
    </cfRule>
  </conditionalFormatting>
  <conditionalFormatting sqref="H91 H104">
    <cfRule type="cellIs" dxfId="41" priority="117" operator="equal">
      <formula>"Partially Implemented"</formula>
    </cfRule>
    <cfRule type="cellIs" dxfId="40" priority="118" operator="equal">
      <formula>"Not Yet Assessed"</formula>
    </cfRule>
    <cfRule type="cellIs" dxfId="39" priority="119" operator="equal">
      <formula>"Not Yet Implemented"</formula>
    </cfRule>
    <cfRule type="cellIs" dxfId="38" priority="120" operator="equal">
      <formula>"Fully Implemented"</formula>
    </cfRule>
  </conditionalFormatting>
  <conditionalFormatting sqref="H113">
    <cfRule type="cellIs" dxfId="37" priority="113" operator="equal">
      <formula>"Partially Implemented"</formula>
    </cfRule>
    <cfRule type="cellIs" dxfId="36" priority="116" operator="equal">
      <formula>"Fully Implemented"</formula>
    </cfRule>
    <cfRule type="cellIs" dxfId="35" priority="115" operator="equal">
      <formula>"Not Yet Implemented"</formula>
    </cfRule>
    <cfRule type="cellIs" dxfId="34" priority="114" operator="equal">
      <formula>"Not Yet Assessed"</formula>
    </cfRule>
  </conditionalFormatting>
  <conditionalFormatting sqref="H116:H117">
    <cfRule type="cellIs" dxfId="33" priority="112" operator="equal">
      <formula>"Fully Implemented"</formula>
    </cfRule>
    <cfRule type="cellIs" dxfId="32" priority="109" operator="equal">
      <formula>"Partially Implemented"</formula>
    </cfRule>
    <cfRule type="cellIs" dxfId="31" priority="110" operator="equal">
      <formula>"Not Yet Assessed"</formula>
    </cfRule>
    <cfRule type="cellIs" dxfId="30" priority="111" operator="equal">
      <formula>"Not Yet Implemented"</formula>
    </cfRule>
  </conditionalFormatting>
  <conditionalFormatting sqref="H127">
    <cfRule type="cellIs" dxfId="29" priority="108" operator="equal">
      <formula>"Fully Implemented"</formula>
    </cfRule>
    <cfRule type="cellIs" dxfId="28" priority="106" operator="equal">
      <formula>"Not Yet Assessed"</formula>
    </cfRule>
    <cfRule type="cellIs" dxfId="27" priority="107" operator="equal">
      <formula>"Not Yet Implemented"</formula>
    </cfRule>
    <cfRule type="cellIs" dxfId="26" priority="105" operator="equal">
      <formula>"Partially Implemented"</formula>
    </cfRule>
  </conditionalFormatting>
  <conditionalFormatting sqref="H132:H137">
    <cfRule type="cellIs" dxfId="25" priority="99" operator="equal">
      <formula>"Not Yet Implemented"</formula>
    </cfRule>
    <cfRule type="cellIs" dxfId="24" priority="97" operator="equal">
      <formula>"Partially Implemented"</formula>
    </cfRule>
    <cfRule type="cellIs" dxfId="23" priority="98" operator="equal">
      <formula>"Not Yet Assessed"</formula>
    </cfRule>
    <cfRule type="cellIs" dxfId="22" priority="100" operator="equal">
      <formula>"Fully Implemented"</formula>
    </cfRule>
  </conditionalFormatting>
  <conditionalFormatting sqref="H143">
    <cfRule type="cellIs" dxfId="21" priority="94" operator="equal">
      <formula>"Not Yet Assessed"</formula>
    </cfRule>
    <cfRule type="cellIs" dxfId="20" priority="96" operator="equal">
      <formula>"Fully Implemented"</formula>
    </cfRule>
    <cfRule type="cellIs" dxfId="19" priority="93" operator="equal">
      <formula>"Partially Implemented"</formula>
    </cfRule>
    <cfRule type="cellIs" dxfId="18" priority="95" operator="equal">
      <formula>"Not Yet Implemented"</formula>
    </cfRule>
  </conditionalFormatting>
  <conditionalFormatting sqref="H147">
    <cfRule type="cellIs" dxfId="17" priority="91" operator="equal">
      <formula>"Not Yet Implemented"</formula>
    </cfRule>
    <cfRule type="cellIs" dxfId="16" priority="92" operator="equal">
      <formula>"Fully Implemented"</formula>
    </cfRule>
    <cfRule type="cellIs" dxfId="15" priority="90" operator="equal">
      <formula>"Not Yet Assessed"</formula>
    </cfRule>
    <cfRule type="cellIs" dxfId="14" priority="89" operator="equal">
      <formula>"Partially Implemented"</formula>
    </cfRule>
  </conditionalFormatting>
  <conditionalFormatting sqref="H165 H170">
    <cfRule type="cellIs" dxfId="13" priority="88" operator="equal">
      <formula>"Fully Implemented"</formula>
    </cfRule>
    <cfRule type="cellIs" dxfId="12" priority="87" operator="equal">
      <formula>"Not Yet Implemented"</formula>
    </cfRule>
    <cfRule type="cellIs" dxfId="11" priority="85" operator="equal">
      <formula>"Partially Implemented"</formula>
    </cfRule>
    <cfRule type="cellIs" dxfId="10" priority="86" operator="equal">
      <formula>"Not Yet Assessed"</formula>
    </cfRule>
  </conditionalFormatting>
  <conditionalFormatting sqref="H176">
    <cfRule type="cellIs" dxfId="9" priority="83" operator="equal">
      <formula>"Not Yet Implemented"</formula>
    </cfRule>
    <cfRule type="cellIs" dxfId="8" priority="82" operator="equal">
      <formula>"Not Yet Assessed"</formula>
    </cfRule>
    <cfRule type="cellIs" dxfId="7" priority="81" operator="equal">
      <formula>"Partially Implemented"</formula>
    </cfRule>
    <cfRule type="cellIs" dxfId="6" priority="84" operator="equal">
      <formula>"Fully Implemented"</formula>
    </cfRule>
  </conditionalFormatting>
  <conditionalFormatting sqref="H178">
    <cfRule type="cellIs" dxfId="5" priority="78" operator="equal">
      <formula>"Not Yet Assessed"</formula>
    </cfRule>
    <cfRule type="cellIs" dxfId="4" priority="80" operator="equal">
      <formula>"Fully Implemented"</formula>
    </cfRule>
    <cfRule type="cellIs" dxfId="3" priority="79" operator="equal">
      <formula>"Not Yet Implemented"</formula>
    </cfRule>
    <cfRule type="cellIs" dxfId="2" priority="77" operator="equal">
      <formula>"Partially Implemented"</formula>
    </cfRule>
  </conditionalFormatting>
  <conditionalFormatting sqref="I28:I42 G28:G180 I60:I180">
    <cfRule type="cellIs" dxfId="1" priority="134" operator="equal">
      <formula>"Y"</formula>
    </cfRule>
  </conditionalFormatting>
  <conditionalFormatting sqref="I29:I42">
    <cfRule type="cellIs" dxfId="0" priority="183" operator="equal">
      <formula>"N"</formula>
    </cfRule>
  </conditionalFormatting>
  <dataValidations count="12">
    <dataValidation allowBlank="1" showInputMessage="1" showErrorMessage="1" promptTitle="This cell is locked" prompt="The value changes automatically with a formula" sqref="E18:G25 G29:H180" xr:uid="{E4E1CE9A-83A5-4D52-9A93-A36299C04835}"/>
    <dataValidation type="list" allowBlank="1" showInputMessage="1" showErrorMessage="1" sqref="H4" xr:uid="{12562A61-591F-4C74-801D-E3D10CA29FAF}">
      <formula1>"1, 2, 3"</formula1>
    </dataValidation>
    <dataValidation allowBlank="1" showInputMessage="1" showErrorMessage="1" prompt="Add comments, observations and notes from the entity regarding compensating or alternate controls." sqref="J28" xr:uid="{776164C8-BA6F-485C-B490-EB34C1ED4AF8}"/>
    <dataValidation allowBlank="1" showInputMessage="1" showErrorMessage="1" prompt="The Essential Eight mitigation strategy being assessed." sqref="A28 D16:D17" xr:uid="{4D1276CF-A056-4AD2-8909-24E2E763A14F}"/>
    <dataValidation allowBlank="1" showInputMessage="1" showErrorMessage="1" prompt="The maturity level associated with the control (Level 1–3)." sqref="B28 E16:G16" xr:uid="{A386F863-6705-4B39-A9F9-62088C528137}"/>
    <dataValidation allowBlank="1" showInputMessage="1" showErrorMessage="1" prompt="Description of the control requirement for the selected Maturity Level." sqref="C28" xr:uid="{1B6D2AD9-EA3F-4FF5-84B3-0A2A06462B1D}"/>
    <dataValidation allowBlank="1" showInputMessage="1" showErrorMessage="1" prompt="Outcome of the assessment. Dropdown options are: Effective, Ineffective, Alernate control, Not assessed, Not applicable, No visibility." sqref="E28" xr:uid="{B17E7BF1-C0F0-469A-B41D-2EFDD3A9664B}"/>
    <dataValidation allowBlank="1" showInputMessage="1" showErrorMessage="1" prompt="Highest level of evidence supporting the assessment. Dropdown options are: Excellent, Good, Fair or Poor evidence." sqref="F28" xr:uid="{9D89EFD2-6597-4F2B-9B65-9E16738C2B6E}"/>
    <dataValidation allowBlank="1" showInputMessage="1" showErrorMessage="1" prompt="Automated column that indicates whether the requirement has been met (Y = meets requirement, N = does not meet). Do not fill." sqref="G28" xr:uid="{BA226A1D-3D3C-47D4-A648-B92D4066E788}"/>
    <dataValidation allowBlank="1" showInputMessage="1" showErrorMessage="1" prompt="Role responsible for the control or remediation of identified gaps." sqref="K28" xr:uid="{81225F43-67E8-4C43-955A-22FE1172F772}"/>
    <dataValidation allowBlank="1" showInputMessage="1" showErrorMessage="1" prompt="Automated column that displays the overall result for the mitigation strategy based on assessment outcomes and requirements. Do not fill." sqref="H28" xr:uid="{56E4EADA-0148-4AB2-9D7A-725C4818AFCB}"/>
    <dataValidation allowBlank="1" showInputMessage="1" showErrorMessage="1" prompt="For the information in this section, was it assessed by self-assurance, internal independent audit assurance (ISO 27001 lead auditor), external independent audit assurance (ISO 27001 lead auditor) or through ISO 27001 certification audit?" sqref="B13:C13" xr:uid="{D63B991D-29FD-4B4C-9E07-80BB05E4C4C3}"/>
  </dataValidations>
  <hyperlinks>
    <hyperlink ref="B10" r:id="rId1" xr:uid="{A1C513F4-6F37-4EB9-B821-D6FE904023F5}"/>
  </hyperlinks>
  <pageMargins left="0.30381944444444442" right="0.25" top="0.75" bottom="0.75" header="0.3" footer="0.3"/>
  <pageSetup paperSize="8" scale="70" fitToHeight="0" orientation="landscape" r:id="rId2"/>
  <headerFooter>
    <oddFooter>&amp;L&amp;"Noto Sans,Regular"&amp;F&amp;C&amp;"Noto Sans,Regular"&amp;A&amp;R&amp;"Noto Sans,Regular"Page &amp;P
&amp;D &amp;T</oddFooter>
  </headerFooter>
  <rowBreaks count="2" manualBreakCount="2">
    <brk id="50" max="16383" man="1"/>
    <brk id="103" max="16383" man="1"/>
  </rowBreaks>
  <extLst>
    <ext xmlns:x14="http://schemas.microsoft.com/office/spreadsheetml/2009/9/main" uri="{CCE6A557-97BC-4b89-ADB6-D9C93CAAB3DF}">
      <x14:dataValidations xmlns:xm="http://schemas.microsoft.com/office/excel/2006/main" count="3">
        <x14:dataValidation type="list" allowBlank="1" showErrorMessage="1" error="Please use an option from the drop down list" xr:uid="{71835A1E-959C-4F4C-9BF1-70A6E1B04B21}">
          <x14:formula1>
            <xm:f>'Template data'!$B$11:$B$16</xm:f>
          </x14:formula1>
          <xm:sqref>E29:E180</xm:sqref>
        </x14:dataValidation>
        <x14:dataValidation type="list" allowBlank="1" showInputMessage="1" showErrorMessage="1" xr:uid="{301BD81B-750D-4F79-83E4-AC79F0CCA92E}">
          <x14:formula1>
            <xm:f>'Template data'!$B$58:$B$61</xm:f>
          </x14:formula1>
          <xm:sqref>D13</xm:sqref>
        </x14:dataValidation>
        <x14:dataValidation type="list" allowBlank="1" showInputMessage="1" showErrorMessage="1" error="Please use an option from the drop down list" xr:uid="{F8B0BD6A-3E51-4CE1-80D5-0782E5254EAE}">
          <x14:formula1>
            <xm:f>'Template data'!$B$19:$B$22</xm:f>
          </x14:formula1>
          <xm:sqref>F29:F180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31426-7EF2-4F88-AFA1-A22BE69D7DA0}">
  <sheetPr>
    <tabColor rgb="FF005EB8"/>
  </sheetPr>
  <dimension ref="A1:I37"/>
  <sheetViews>
    <sheetView showGridLines="0" topLeftCell="A33" zoomScaleNormal="100" zoomScalePageLayoutView="85" workbookViewId="0">
      <selection activeCell="F25" sqref="F25:G25"/>
    </sheetView>
  </sheetViews>
  <sheetFormatPr defaultRowHeight="14.4" x14ac:dyDescent="0.3"/>
  <cols>
    <col min="2" max="2" width="15" customWidth="1"/>
    <col min="3" max="3" width="5.109375" customWidth="1"/>
    <col min="4" max="4" width="5.5546875" customWidth="1"/>
    <col min="5" max="5" width="26.88671875" customWidth="1"/>
    <col min="7" max="7" width="17.109375" customWidth="1"/>
    <col min="8" max="8" width="45.88671875" customWidth="1"/>
    <col min="9" max="9" width="8.88671875" customWidth="1"/>
  </cols>
  <sheetData>
    <row r="1" spans="1:9" ht="37.799999999999997" x14ac:dyDescent="0.3">
      <c r="A1" s="259" t="s">
        <v>549</v>
      </c>
      <c r="B1" s="259"/>
      <c r="C1" s="259"/>
      <c r="D1" s="259"/>
      <c r="E1" s="259"/>
      <c r="F1" s="259"/>
      <c r="G1" s="259"/>
      <c r="H1" s="259"/>
      <c r="I1" s="259"/>
    </row>
    <row r="3" spans="1:9" ht="23.4" customHeight="1" x14ac:dyDescent="0.55000000000000004">
      <c r="B3" s="226" t="s">
        <v>30</v>
      </c>
      <c r="C3" s="227"/>
      <c r="D3" s="227"/>
      <c r="E3" s="227"/>
      <c r="F3" s="227"/>
      <c r="G3" s="227"/>
      <c r="H3" s="228"/>
    </row>
    <row r="4" spans="1:9" ht="23.4" customHeight="1" x14ac:dyDescent="0.3">
      <c r="B4" s="306" t="s">
        <v>550</v>
      </c>
      <c r="C4" s="307"/>
      <c r="D4" s="307"/>
      <c r="E4" s="307"/>
      <c r="F4" s="307"/>
      <c r="G4" s="307"/>
      <c r="H4" s="308"/>
    </row>
    <row r="5" spans="1:9" ht="23.4" customHeight="1" x14ac:dyDescent="0.3">
      <c r="B5" s="306" t="s">
        <v>551</v>
      </c>
      <c r="C5" s="307"/>
      <c r="D5" s="307"/>
      <c r="E5" s="307"/>
      <c r="F5" s="307"/>
      <c r="G5" s="307"/>
      <c r="H5" s="308"/>
    </row>
    <row r="6" spans="1:9" ht="81.599999999999994" customHeight="1" x14ac:dyDescent="0.55000000000000004">
      <c r="B6" s="220" t="s">
        <v>552</v>
      </c>
      <c r="C6" s="221"/>
      <c r="D6" s="221"/>
      <c r="E6" s="221"/>
      <c r="F6" s="221"/>
      <c r="G6" s="221"/>
      <c r="H6" s="222"/>
    </row>
    <row r="7" spans="1:9" ht="19.8" x14ac:dyDescent="0.3">
      <c r="B7" s="281" t="s">
        <v>39</v>
      </c>
      <c r="C7" s="282"/>
      <c r="D7" s="282"/>
      <c r="E7" s="282"/>
      <c r="F7" s="282"/>
      <c r="G7" s="282"/>
      <c r="H7" s="283"/>
    </row>
    <row r="9" spans="1:9" ht="18.899999999999999" customHeight="1" x14ac:dyDescent="0.3">
      <c r="B9" s="52" t="s">
        <v>40</v>
      </c>
      <c r="C9" s="471"/>
      <c r="D9" s="472"/>
      <c r="E9" s="472"/>
      <c r="F9" s="472"/>
      <c r="G9" s="472"/>
      <c r="H9" s="473"/>
      <c r="I9" s="51"/>
    </row>
    <row r="10" spans="1:9" ht="18.899999999999999" customHeight="1" x14ac:dyDescent="0.3">
      <c r="B10" s="52" t="s">
        <v>41</v>
      </c>
      <c r="C10" s="471"/>
      <c r="D10" s="472"/>
      <c r="E10" s="472"/>
      <c r="F10" s="472"/>
      <c r="G10" s="472"/>
      <c r="H10" s="473"/>
      <c r="I10" s="51"/>
    </row>
    <row r="11" spans="1:9" x14ac:dyDescent="0.3">
      <c r="E11" t="s">
        <v>553</v>
      </c>
    </row>
    <row r="12" spans="1:9" ht="18" x14ac:dyDescent="0.3">
      <c r="A12" s="180" t="s">
        <v>554</v>
      </c>
      <c r="B12" s="375" t="s">
        <v>298</v>
      </c>
      <c r="C12" s="375"/>
      <c r="D12" s="375"/>
      <c r="E12" s="375"/>
      <c r="F12" s="375" t="s">
        <v>299</v>
      </c>
      <c r="G12" s="375"/>
      <c r="H12" s="375" t="s">
        <v>296</v>
      </c>
      <c r="I12" s="375"/>
    </row>
    <row r="13" spans="1:9" ht="17.399999999999999" x14ac:dyDescent="0.5">
      <c r="A13" s="483">
        <v>1</v>
      </c>
      <c r="B13" s="464" t="s">
        <v>555</v>
      </c>
      <c r="C13" s="465"/>
      <c r="D13" s="465"/>
      <c r="E13" s="466"/>
      <c r="F13" s="457"/>
      <c r="G13" s="457"/>
      <c r="H13" s="456"/>
      <c r="I13" s="456"/>
    </row>
    <row r="14" spans="1:9" ht="17.399999999999999" x14ac:dyDescent="0.5">
      <c r="A14" s="483"/>
      <c r="B14" s="461" t="s">
        <v>556</v>
      </c>
      <c r="C14" s="462"/>
      <c r="D14" s="462"/>
      <c r="E14" s="463"/>
      <c r="F14" s="457"/>
      <c r="G14" s="457"/>
      <c r="H14" s="456"/>
      <c r="I14" s="456"/>
    </row>
    <row r="15" spans="1:9" ht="17.399999999999999" x14ac:dyDescent="0.5">
      <c r="A15" s="483"/>
      <c r="B15" s="461" t="s">
        <v>557</v>
      </c>
      <c r="C15" s="462"/>
      <c r="D15" s="462"/>
      <c r="E15" s="463"/>
      <c r="F15" s="457"/>
      <c r="G15" s="457"/>
      <c r="H15" s="456"/>
      <c r="I15" s="456"/>
    </row>
    <row r="16" spans="1:9" ht="17.399999999999999" x14ac:dyDescent="0.5">
      <c r="A16" s="484"/>
      <c r="B16" s="461" t="s">
        <v>558</v>
      </c>
      <c r="C16" s="462"/>
      <c r="D16" s="462"/>
      <c r="E16" s="463"/>
      <c r="F16" s="457"/>
      <c r="G16" s="457"/>
      <c r="H16" s="456"/>
      <c r="I16" s="456"/>
    </row>
    <row r="17" spans="1:9" ht="17.399999999999999" x14ac:dyDescent="0.5">
      <c r="A17" s="485">
        <v>1</v>
      </c>
      <c r="B17" s="458" t="s">
        <v>559</v>
      </c>
      <c r="C17" s="459"/>
      <c r="D17" s="459"/>
      <c r="E17" s="460"/>
      <c r="F17" s="457"/>
      <c r="G17" s="457"/>
      <c r="H17" s="456"/>
      <c r="I17" s="456"/>
    </row>
    <row r="18" spans="1:9" ht="17.399999999999999" x14ac:dyDescent="0.5">
      <c r="A18" s="483"/>
      <c r="B18" s="458" t="s">
        <v>560</v>
      </c>
      <c r="C18" s="459"/>
      <c r="D18" s="459"/>
      <c r="E18" s="460"/>
      <c r="F18" s="457"/>
      <c r="G18" s="457"/>
      <c r="H18" s="456"/>
      <c r="I18" s="456"/>
    </row>
    <row r="19" spans="1:9" ht="17.399999999999999" x14ac:dyDescent="0.3">
      <c r="A19" s="483"/>
      <c r="B19" s="458" t="s">
        <v>561</v>
      </c>
      <c r="C19" s="459"/>
      <c r="D19" s="459"/>
      <c r="E19" s="460"/>
      <c r="F19" s="457" t="s">
        <v>562</v>
      </c>
      <c r="G19" s="457"/>
      <c r="H19" s="457"/>
      <c r="I19" s="457"/>
    </row>
    <row r="20" spans="1:9" ht="17.399999999999999" x14ac:dyDescent="0.5">
      <c r="A20" s="483"/>
      <c r="B20" s="458" t="s">
        <v>563</v>
      </c>
      <c r="C20" s="459"/>
      <c r="D20" s="459"/>
      <c r="E20" s="460"/>
      <c r="F20" s="457"/>
      <c r="G20" s="457"/>
      <c r="H20" s="456"/>
      <c r="I20" s="456"/>
    </row>
    <row r="21" spans="1:9" ht="17.399999999999999" x14ac:dyDescent="0.5">
      <c r="A21" s="483"/>
      <c r="B21" s="458" t="s">
        <v>564</v>
      </c>
      <c r="C21" s="459"/>
      <c r="D21" s="459"/>
      <c r="E21" s="460"/>
      <c r="F21" s="457"/>
      <c r="G21" s="457"/>
      <c r="H21" s="456"/>
      <c r="I21" s="456"/>
    </row>
    <row r="22" spans="1:9" ht="17.399999999999999" x14ac:dyDescent="0.5">
      <c r="A22" s="484"/>
      <c r="B22" s="458" t="s">
        <v>565</v>
      </c>
      <c r="C22" s="459"/>
      <c r="D22" s="459"/>
      <c r="E22" s="460"/>
      <c r="F22" s="457"/>
      <c r="G22" s="457"/>
      <c r="H22" s="456"/>
      <c r="I22" s="456"/>
    </row>
    <row r="23" spans="1:9" ht="17.399999999999999" x14ac:dyDescent="0.5">
      <c r="A23" s="181">
        <v>2</v>
      </c>
      <c r="B23" s="461" t="s">
        <v>566</v>
      </c>
      <c r="C23" s="462"/>
      <c r="D23" s="462"/>
      <c r="E23" s="463"/>
      <c r="F23" s="457"/>
      <c r="G23" s="457"/>
      <c r="H23" s="456"/>
      <c r="I23" s="456"/>
    </row>
    <row r="24" spans="1:9" ht="17.399999999999999" x14ac:dyDescent="0.5">
      <c r="A24" s="182">
        <v>4</v>
      </c>
      <c r="B24" s="458" t="s">
        <v>567</v>
      </c>
      <c r="C24" s="459"/>
      <c r="D24" s="459"/>
      <c r="E24" s="460"/>
      <c r="F24" s="457"/>
      <c r="G24" s="457"/>
      <c r="H24" s="456"/>
      <c r="I24" s="456"/>
    </row>
    <row r="25" spans="1:9" ht="69.599999999999994" customHeight="1" x14ac:dyDescent="0.5">
      <c r="A25" s="485">
        <v>5</v>
      </c>
      <c r="B25" s="474" t="s">
        <v>568</v>
      </c>
      <c r="C25" s="475"/>
      <c r="D25" s="475"/>
      <c r="E25" s="476"/>
      <c r="F25" s="457"/>
      <c r="G25" s="457"/>
      <c r="H25" s="456"/>
      <c r="I25" s="456"/>
    </row>
    <row r="26" spans="1:9" ht="17.399999999999999" x14ac:dyDescent="0.5">
      <c r="A26" s="483"/>
      <c r="B26" s="477"/>
      <c r="C26" s="478"/>
      <c r="D26" s="478"/>
      <c r="E26" s="479"/>
      <c r="F26" s="469"/>
      <c r="G26" s="470"/>
      <c r="H26" s="456"/>
      <c r="I26" s="456"/>
    </row>
    <row r="27" spans="1:9" ht="17.399999999999999" x14ac:dyDescent="0.5">
      <c r="A27" s="483"/>
      <c r="B27" s="477"/>
      <c r="C27" s="478"/>
      <c r="D27" s="478"/>
      <c r="E27" s="479"/>
      <c r="F27" s="457"/>
      <c r="G27" s="457"/>
      <c r="H27" s="456"/>
      <c r="I27" s="456"/>
    </row>
    <row r="28" spans="1:9" ht="17.399999999999999" x14ac:dyDescent="0.5">
      <c r="A28" s="483"/>
      <c r="B28" s="477"/>
      <c r="C28" s="478"/>
      <c r="D28" s="478"/>
      <c r="E28" s="479"/>
      <c r="F28" s="457"/>
      <c r="G28" s="457"/>
      <c r="H28" s="456"/>
      <c r="I28" s="456"/>
    </row>
    <row r="29" spans="1:9" ht="17.399999999999999" x14ac:dyDescent="0.5">
      <c r="A29" s="483"/>
      <c r="B29" s="477"/>
      <c r="C29" s="478"/>
      <c r="D29" s="478"/>
      <c r="E29" s="479"/>
      <c r="F29" s="468"/>
      <c r="G29" s="468"/>
      <c r="H29" s="455"/>
      <c r="I29" s="455"/>
    </row>
    <row r="30" spans="1:9" ht="17.399999999999999" x14ac:dyDescent="0.5">
      <c r="A30" s="483"/>
      <c r="B30" s="477"/>
      <c r="C30" s="478"/>
      <c r="D30" s="478"/>
      <c r="E30" s="479"/>
      <c r="F30" s="468"/>
      <c r="G30" s="468"/>
      <c r="H30" s="455"/>
      <c r="I30" s="455"/>
    </row>
    <row r="31" spans="1:9" ht="17.399999999999999" x14ac:dyDescent="0.5">
      <c r="A31" s="483"/>
      <c r="B31" s="477"/>
      <c r="C31" s="478"/>
      <c r="D31" s="478"/>
      <c r="E31" s="479"/>
      <c r="F31" s="468"/>
      <c r="G31" s="468"/>
      <c r="H31" s="455"/>
      <c r="I31" s="455"/>
    </row>
    <row r="32" spans="1:9" ht="17.399999999999999" x14ac:dyDescent="0.5">
      <c r="A32" s="483"/>
      <c r="B32" s="477"/>
      <c r="C32" s="478"/>
      <c r="D32" s="478"/>
      <c r="E32" s="479"/>
      <c r="F32" s="468"/>
      <c r="G32" s="468"/>
      <c r="H32" s="455"/>
      <c r="I32" s="455"/>
    </row>
    <row r="33" spans="1:9" ht="17.399999999999999" x14ac:dyDescent="0.5">
      <c r="A33" s="483"/>
      <c r="B33" s="477"/>
      <c r="C33" s="478"/>
      <c r="D33" s="478"/>
      <c r="E33" s="479"/>
      <c r="F33" s="468"/>
      <c r="G33" s="468"/>
      <c r="H33" s="455"/>
      <c r="I33" s="455"/>
    </row>
    <row r="34" spans="1:9" ht="17.399999999999999" x14ac:dyDescent="0.5">
      <c r="A34" s="483"/>
      <c r="B34" s="477"/>
      <c r="C34" s="478"/>
      <c r="D34" s="478"/>
      <c r="E34" s="479"/>
      <c r="F34" s="457"/>
      <c r="G34" s="457"/>
      <c r="H34" s="456"/>
      <c r="I34" s="456"/>
    </row>
    <row r="35" spans="1:9" ht="17.399999999999999" x14ac:dyDescent="0.5">
      <c r="A35" s="483"/>
      <c r="B35" s="477"/>
      <c r="C35" s="478"/>
      <c r="D35" s="478"/>
      <c r="E35" s="479"/>
      <c r="F35" s="457"/>
      <c r="G35" s="457"/>
      <c r="H35" s="456"/>
      <c r="I35" s="456"/>
    </row>
    <row r="36" spans="1:9" ht="17.399999999999999" x14ac:dyDescent="0.5">
      <c r="A36" s="484"/>
      <c r="B36" s="480"/>
      <c r="C36" s="481"/>
      <c r="D36" s="481"/>
      <c r="E36" s="482"/>
      <c r="F36" s="457"/>
      <c r="G36" s="457"/>
      <c r="H36" s="456"/>
      <c r="I36" s="456"/>
    </row>
    <row r="37" spans="1:9" x14ac:dyDescent="0.3">
      <c r="A37" s="55"/>
      <c r="B37" s="55"/>
      <c r="C37" s="55"/>
      <c r="D37" s="55"/>
      <c r="E37" s="55"/>
      <c r="F37" s="467"/>
      <c r="G37" s="467"/>
      <c r="H37" s="55"/>
      <c r="I37" s="55"/>
    </row>
  </sheetData>
  <sheetProtection algorithmName="SHA-512" hashValue="7qsNBHb+jxCmINBMB9giJUGQFZ7NXabpVCkLQdnfKrM9AgH7GCTxtgEV7WNyyhPWvtei1wXCAN1yryLlDVHB2g==" saltValue="3GsKWHCHgNSwWqaNbQQ0pg==" spinCount="100000" sheet="1" formatCells="0" formatColumns="0" formatRows="0" insertColumns="0" insertRows="0" insertHyperlinks="0" deleteColumns="0" deleteRows="0" sort="0" autoFilter="0" pivotTables="0"/>
  <mergeCells count="75">
    <mergeCell ref="H26:I26"/>
    <mergeCell ref="H27:I27"/>
    <mergeCell ref="H28:I28"/>
    <mergeCell ref="B25:E36"/>
    <mergeCell ref="A13:A16"/>
    <mergeCell ref="F19:I19"/>
    <mergeCell ref="A17:A22"/>
    <mergeCell ref="A25:A36"/>
    <mergeCell ref="H36:I36"/>
    <mergeCell ref="B24:E24"/>
    <mergeCell ref="H24:I24"/>
    <mergeCell ref="H25:I25"/>
    <mergeCell ref="H34:I34"/>
    <mergeCell ref="H35:I35"/>
    <mergeCell ref="H14:I14"/>
    <mergeCell ref="B21:E21"/>
    <mergeCell ref="H20:I20"/>
    <mergeCell ref="H21:I21"/>
    <mergeCell ref="B20:E20"/>
    <mergeCell ref="H15:I15"/>
    <mergeCell ref="H16:I16"/>
    <mergeCell ref="H17:I17"/>
    <mergeCell ref="B19:E19"/>
    <mergeCell ref="H18:I18"/>
    <mergeCell ref="B7:H7"/>
    <mergeCell ref="B15:E15"/>
    <mergeCell ref="B16:E16"/>
    <mergeCell ref="B17:E17"/>
    <mergeCell ref="B18:E18"/>
    <mergeCell ref="H12:I12"/>
    <mergeCell ref="H13:I13"/>
    <mergeCell ref="C9:H9"/>
    <mergeCell ref="C10:H10"/>
    <mergeCell ref="F25:G25"/>
    <mergeCell ref="F34:G34"/>
    <mergeCell ref="F35:G35"/>
    <mergeCell ref="F36:G36"/>
    <mergeCell ref="F37:G37"/>
    <mergeCell ref="F27:G27"/>
    <mergeCell ref="F28:G28"/>
    <mergeCell ref="F29:G29"/>
    <mergeCell ref="F30:G30"/>
    <mergeCell ref="F31:G31"/>
    <mergeCell ref="F32:G32"/>
    <mergeCell ref="F33:G33"/>
    <mergeCell ref="F26:G26"/>
    <mergeCell ref="F24:G24"/>
    <mergeCell ref="F16:G16"/>
    <mergeCell ref="F17:G17"/>
    <mergeCell ref="F18:G18"/>
    <mergeCell ref="F20:G20"/>
    <mergeCell ref="F21:G21"/>
    <mergeCell ref="F22:G22"/>
    <mergeCell ref="F23:G23"/>
    <mergeCell ref="H22:I22"/>
    <mergeCell ref="H23:I23"/>
    <mergeCell ref="A1:I1"/>
    <mergeCell ref="B3:H3"/>
    <mergeCell ref="B6:H6"/>
    <mergeCell ref="B4:H4"/>
    <mergeCell ref="B5:H5"/>
    <mergeCell ref="F12:G12"/>
    <mergeCell ref="F13:G13"/>
    <mergeCell ref="F14:G14"/>
    <mergeCell ref="F15:G15"/>
    <mergeCell ref="B22:E22"/>
    <mergeCell ref="B23:E23"/>
    <mergeCell ref="B12:E12"/>
    <mergeCell ref="B13:E13"/>
    <mergeCell ref="B14:E14"/>
    <mergeCell ref="H33:I33"/>
    <mergeCell ref="H32:I32"/>
    <mergeCell ref="H31:I31"/>
    <mergeCell ref="H30:I30"/>
    <mergeCell ref="H29:I29"/>
  </mergeCells>
  <dataValidations count="8">
    <dataValidation allowBlank="1" showInputMessage="1" showErrorMessage="1" prompt="The IS18 Policy Requirement the question is related to." sqref="A12" xr:uid="{FE48918D-80EC-4656-82B9-63B6438F16BD}"/>
    <dataValidation type="list" allowBlank="1" showInputMessage="1" showErrorMessage="1" sqref="F13:G13 F23:G23" xr:uid="{D6135727-6360-4994-A068-2192237D0D69}">
      <formula1>"Yes (copy uploaded), No"</formula1>
    </dataValidation>
    <dataValidation type="list" allowBlank="1" showInputMessage="1" showErrorMessage="1" sqref="F14:G14 F18:G18 F20:G21" xr:uid="{DE4A07D9-092B-4DC7-B6FB-C4F5350D61B2}">
      <formula1>"Yes, No, Not required"</formula1>
    </dataValidation>
    <dataValidation type="list" allowBlank="1" showInputMessage="1" showErrorMessage="1" sqref="F17:G17" xr:uid="{CBFE74CD-9111-4B55-826C-7098F6EFF91A}">
      <formula1>"Yes, No"</formula1>
    </dataValidation>
    <dataValidation allowBlank="1" showInputMessage="1" showErrorMessage="1" prompt="Governance context questions (subject to change each year)." sqref="B12:E12" xr:uid="{486D56F0-6FAD-48C8-ADCE-3D9721CF4D73}"/>
    <dataValidation allowBlank="1" showInputMessage="1" showErrorMessage="1" prompt="Please provide the response to the question by either selecting from the dropdown box or where required adding text. " sqref="F12:G12" xr:uid="{47F32430-CB31-488D-92B0-F587767EC114}"/>
    <dataValidation allowBlank="1" showInputMessage="1" showErrorMessage="1" prompt="Optional space to add context. " sqref="H12:I12" xr:uid="{FAE35929-83FC-4D76-8C3F-E8E6679E11E8}"/>
    <dataValidation allowBlank="1" showInputMessage="1" showErrorMessage="1" prompt="For the information in this section, was it assessed by self-assurance, internal independent audit assurance (ISO 27001 lead auditor), external independent audit assurance (ISO 27001 lead auditor) or through ISO 27001 certification audit?" sqref="B9" xr:uid="{43948E17-404E-4F79-86FB-DA3756E9EBD2}"/>
  </dataValidations>
  <pageMargins left="0.25" right="0.25" top="0.75" bottom="0.75" header="0.3" footer="0.3"/>
  <pageSetup paperSize="9" orientation="landscape" r:id="rId1"/>
  <headerFooter>
    <oddFooter>&amp;L&amp;"Noto Sans,Regular"&amp;F&amp;C&amp;"Noto Sans,Regular"&amp;A
&amp;R&amp;"Noto Sans,Regular"Page &amp;P
&amp;D &amp;T</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857C0D18-90E1-4F28-9C41-1E1C0639F6C6}">
          <x14:formula1>
            <xm:f>'Appendix B'!$A$7:$A$22</xm:f>
          </x14:formula1>
          <xm:sqref>G34:G36 G27:G28 F25:G25 F27:F36</xm:sqref>
        </x14:dataValidation>
        <x14:dataValidation type="list" allowBlank="1" showInputMessage="1" showErrorMessage="1" xr:uid="{DA6E2049-1EAD-422D-8667-17B6656E973C}">
          <x14:formula1>
            <xm:f>'Template data'!$B$41:$B$46</xm:f>
          </x14:formula1>
          <xm:sqref>F15:G15</xm:sqref>
        </x14:dataValidation>
        <x14:dataValidation type="list" allowBlank="1" showInputMessage="1" showErrorMessage="1" xr:uid="{2AAEAEE2-D312-49CB-A3E1-C52B0E15279F}">
          <x14:formula1>
            <xm:f>'Template data'!$B$49:$B$55</xm:f>
          </x14:formula1>
          <xm:sqref>F16:G16</xm:sqref>
        </x14:dataValidation>
        <x14:dataValidation type="list" allowBlank="1" showInputMessage="1" showErrorMessage="1" xr:uid="{262EC8B7-F5EF-424E-995C-D65A7FFE7F1F}">
          <x14:formula1>
            <xm:f>'Template data'!$B$58:$B$61</xm:f>
          </x14:formula1>
          <xm:sqref>C9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D4C23-A851-4F53-A1A1-A3A0AAF733AB}">
  <dimension ref="A1:B33"/>
  <sheetViews>
    <sheetView showGridLines="0" topLeftCell="A4" zoomScaleNormal="100" zoomScalePageLayoutView="95" workbookViewId="0">
      <selection activeCell="B9" sqref="B9"/>
    </sheetView>
  </sheetViews>
  <sheetFormatPr defaultRowHeight="14.4" x14ac:dyDescent="0.3"/>
  <cols>
    <col min="1" max="1" width="18.88671875" customWidth="1"/>
    <col min="2" max="2" width="77.88671875" customWidth="1"/>
  </cols>
  <sheetData>
    <row r="1" spans="1:2" ht="37.799999999999997" x14ac:dyDescent="1.05">
      <c r="A1" s="293" t="s">
        <v>569</v>
      </c>
      <c r="B1" s="486"/>
    </row>
    <row r="3" spans="1:2" ht="76.349999999999994" customHeight="1" x14ac:dyDescent="0.3">
      <c r="A3" s="488" t="s">
        <v>570</v>
      </c>
      <c r="B3" s="488"/>
    </row>
    <row r="4" spans="1:2" ht="18" x14ac:dyDescent="0.5">
      <c r="A4" s="40"/>
      <c r="B4" s="1"/>
    </row>
    <row r="5" spans="1:2" ht="18" x14ac:dyDescent="0.3">
      <c r="A5" s="487" t="s">
        <v>571</v>
      </c>
      <c r="B5" s="487"/>
    </row>
    <row r="6" spans="1:2" ht="18" x14ac:dyDescent="0.3">
      <c r="A6" s="41" t="s">
        <v>572</v>
      </c>
      <c r="B6" s="41" t="s">
        <v>573</v>
      </c>
    </row>
    <row r="7" spans="1:2" ht="72" x14ac:dyDescent="0.3">
      <c r="A7" s="42" t="s">
        <v>574</v>
      </c>
      <c r="B7" s="42" t="s">
        <v>575</v>
      </c>
    </row>
    <row r="8" spans="1:2" ht="54" x14ac:dyDescent="0.3">
      <c r="A8" s="42" t="s">
        <v>576</v>
      </c>
      <c r="B8" s="42" t="s">
        <v>577</v>
      </c>
    </row>
    <row r="9" spans="1:2" ht="72" x14ac:dyDescent="0.3">
      <c r="A9" s="42" t="s">
        <v>578</v>
      </c>
      <c r="B9" s="42" t="s">
        <v>579</v>
      </c>
    </row>
    <row r="10" spans="1:2" ht="54" x14ac:dyDescent="0.3">
      <c r="A10" s="42" t="s">
        <v>580</v>
      </c>
      <c r="B10" s="42" t="s">
        <v>581</v>
      </c>
    </row>
    <row r="11" spans="1:2" ht="90" x14ac:dyDescent="0.3">
      <c r="A11" s="42" t="s">
        <v>582</v>
      </c>
      <c r="B11" s="42" t="s">
        <v>583</v>
      </c>
    </row>
    <row r="12" spans="1:2" ht="72" x14ac:dyDescent="0.3">
      <c r="A12" s="42" t="s">
        <v>584</v>
      </c>
      <c r="B12" s="42" t="s">
        <v>585</v>
      </c>
    </row>
    <row r="13" spans="1:2" ht="108" x14ac:dyDescent="0.3">
      <c r="A13" s="42" t="s">
        <v>586</v>
      </c>
      <c r="B13" s="42" t="s">
        <v>587</v>
      </c>
    </row>
    <row r="14" spans="1:2" ht="90" x14ac:dyDescent="0.3">
      <c r="A14" s="42" t="s">
        <v>588</v>
      </c>
      <c r="B14" s="42" t="s">
        <v>589</v>
      </c>
    </row>
    <row r="15" spans="1:2" ht="72" x14ac:dyDescent="0.3">
      <c r="A15" s="42" t="s">
        <v>590</v>
      </c>
      <c r="B15" s="42" t="s">
        <v>591</v>
      </c>
    </row>
    <row r="16" spans="1:2" ht="90" x14ac:dyDescent="0.3">
      <c r="A16" s="42" t="s">
        <v>592</v>
      </c>
      <c r="B16" s="42" t="s">
        <v>593</v>
      </c>
    </row>
    <row r="17" spans="1:2" ht="72" x14ac:dyDescent="0.3">
      <c r="A17" s="42" t="s">
        <v>594</v>
      </c>
      <c r="B17" s="42" t="s">
        <v>595</v>
      </c>
    </row>
    <row r="18" spans="1:2" ht="144" x14ac:dyDescent="0.3">
      <c r="A18" s="42" t="s">
        <v>596</v>
      </c>
      <c r="B18" s="42" t="s">
        <v>597</v>
      </c>
    </row>
    <row r="19" spans="1:2" ht="54" x14ac:dyDescent="0.3">
      <c r="A19" s="44" t="s">
        <v>598</v>
      </c>
      <c r="B19" s="44" t="s">
        <v>599</v>
      </c>
    </row>
    <row r="20" spans="1:2" ht="54" x14ac:dyDescent="0.3">
      <c r="A20" s="43" t="s">
        <v>600</v>
      </c>
      <c r="B20" s="42" t="s">
        <v>601</v>
      </c>
    </row>
    <row r="21" spans="1:2" ht="72" x14ac:dyDescent="0.3">
      <c r="A21" s="42" t="s">
        <v>602</v>
      </c>
      <c r="B21" s="42" t="s">
        <v>603</v>
      </c>
    </row>
    <row r="22" spans="1:2" ht="126" x14ac:dyDescent="0.3">
      <c r="A22" s="42" t="s">
        <v>604</v>
      </c>
      <c r="B22" s="42" t="s">
        <v>605</v>
      </c>
    </row>
    <row r="23" spans="1:2" ht="90" x14ac:dyDescent="0.3">
      <c r="A23" s="42" t="s">
        <v>606</v>
      </c>
      <c r="B23" s="42" t="s">
        <v>607</v>
      </c>
    </row>
    <row r="24" spans="1:2" ht="72" x14ac:dyDescent="0.3">
      <c r="A24" s="42" t="s">
        <v>608</v>
      </c>
      <c r="B24" s="42" t="s">
        <v>609</v>
      </c>
    </row>
    <row r="25" spans="1:2" ht="54" x14ac:dyDescent="0.3">
      <c r="A25" s="42" t="s">
        <v>610</v>
      </c>
      <c r="B25" s="42" t="s">
        <v>611</v>
      </c>
    </row>
    <row r="26" spans="1:2" ht="72" x14ac:dyDescent="0.3">
      <c r="A26" s="42" t="s">
        <v>612</v>
      </c>
      <c r="B26" s="42" t="s">
        <v>613</v>
      </c>
    </row>
    <row r="27" spans="1:2" ht="72" x14ac:dyDescent="0.3">
      <c r="A27" s="42" t="s">
        <v>614</v>
      </c>
      <c r="B27" s="42" t="s">
        <v>615</v>
      </c>
    </row>
    <row r="28" spans="1:2" ht="54" x14ac:dyDescent="0.3">
      <c r="A28" s="42" t="s">
        <v>616</v>
      </c>
      <c r="B28" s="42" t="s">
        <v>617</v>
      </c>
    </row>
    <row r="29" spans="1:2" ht="72" x14ac:dyDescent="0.3">
      <c r="A29" s="42" t="s">
        <v>618</v>
      </c>
      <c r="B29" s="42" t="s">
        <v>619</v>
      </c>
    </row>
    <row r="30" spans="1:2" ht="108" x14ac:dyDescent="0.3">
      <c r="A30" s="42" t="s">
        <v>620</v>
      </c>
      <c r="B30" s="42" t="s">
        <v>621</v>
      </c>
    </row>
    <row r="31" spans="1:2" ht="90" x14ac:dyDescent="0.3">
      <c r="A31" s="42" t="s">
        <v>622</v>
      </c>
      <c r="B31" s="42" t="s">
        <v>623</v>
      </c>
    </row>
    <row r="32" spans="1:2" ht="90" x14ac:dyDescent="0.3">
      <c r="A32" s="42" t="s">
        <v>624</v>
      </c>
      <c r="B32" s="42" t="s">
        <v>625</v>
      </c>
    </row>
    <row r="33" spans="1:2" ht="18" x14ac:dyDescent="0.3">
      <c r="A33" s="42" t="s">
        <v>626</v>
      </c>
      <c r="B33" s="42" t="s">
        <v>627</v>
      </c>
    </row>
  </sheetData>
  <sheetProtection algorithmName="SHA-512" hashValue="JpItxV3Hi6vJo+2GhVQyHhe13HjpGb37gAE9PYDlO7jzWikZFFtcH3Ih5mYuwrotuaigffdjMl9BaYlrfuLfog==" saltValue="B8XZJuJBTsrV2cAQe3ZLyg==" spinCount="100000" sheet="1" formatCells="0" formatColumns="0" formatRows="0" insertColumns="0" insertRows="0" insertHyperlinks="0" deleteColumns="0" deleteRows="0" sort="0" autoFilter="0" pivotTables="0"/>
  <sortState xmlns:xlrd2="http://schemas.microsoft.com/office/spreadsheetml/2017/richdata2" ref="A7:B32">
    <sortCondition ref="A7:A32"/>
  </sortState>
  <mergeCells count="3">
    <mergeCell ref="A1:B1"/>
    <mergeCell ref="A5:B5"/>
    <mergeCell ref="A3:B3"/>
  </mergeCells>
  <pageMargins left="0.25" right="0.25" top="0.75" bottom="0.75" header="0.3" footer="0.3"/>
  <pageSetup paperSize="9" orientation="portrait" r:id="rId1"/>
  <headerFooter>
    <oddFooter>&amp;L&amp;"Noto Sans,Regular"&amp;F&amp;C&amp;"Noto Sans,Regular"Appendix A - Risk Events
&amp;R&amp;"Noto Sans,Regular"Page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E21D0-E7EA-4C41-8D17-EE8EC8A1F28B}">
  <dimension ref="A1:B22"/>
  <sheetViews>
    <sheetView showGridLines="0" topLeftCell="A11" zoomScaleNormal="100" zoomScalePageLayoutView="95" workbookViewId="0">
      <selection activeCell="B14" sqref="B14"/>
    </sheetView>
  </sheetViews>
  <sheetFormatPr defaultRowHeight="14.4" x14ac:dyDescent="0.3"/>
  <cols>
    <col min="1" max="1" width="27.44140625" customWidth="1"/>
    <col min="2" max="2" width="70.109375" customWidth="1"/>
  </cols>
  <sheetData>
    <row r="1" spans="1:2" ht="37.799999999999997" x14ac:dyDescent="1.05">
      <c r="A1" s="293" t="s">
        <v>628</v>
      </c>
      <c r="B1" s="486"/>
    </row>
    <row r="3" spans="1:2" ht="91.5" customHeight="1" x14ac:dyDescent="0.3">
      <c r="A3" s="488" t="s">
        <v>629</v>
      </c>
      <c r="B3" s="488"/>
    </row>
    <row r="4" spans="1:2" ht="18" x14ac:dyDescent="0.5">
      <c r="A4" s="40"/>
      <c r="B4" s="1"/>
    </row>
    <row r="5" spans="1:2" ht="18" x14ac:dyDescent="0.3">
      <c r="A5" s="487" t="s">
        <v>630</v>
      </c>
      <c r="B5" s="487"/>
    </row>
    <row r="6" spans="1:2" ht="18" x14ac:dyDescent="0.3">
      <c r="A6" s="41" t="s">
        <v>631</v>
      </c>
      <c r="B6" s="41" t="s">
        <v>632</v>
      </c>
    </row>
    <row r="7" spans="1:2" ht="36" x14ac:dyDescent="0.3">
      <c r="A7" s="42" t="s">
        <v>633</v>
      </c>
      <c r="B7" s="42" t="s">
        <v>634</v>
      </c>
    </row>
    <row r="8" spans="1:2" ht="36" x14ac:dyDescent="0.3">
      <c r="A8" s="42" t="s">
        <v>635</v>
      </c>
      <c r="B8" s="42" t="s">
        <v>636</v>
      </c>
    </row>
    <row r="9" spans="1:2" ht="36" x14ac:dyDescent="0.3">
      <c r="A9" s="42" t="s">
        <v>637</v>
      </c>
      <c r="B9" s="42" t="s">
        <v>638</v>
      </c>
    </row>
    <row r="10" spans="1:2" ht="72" x14ac:dyDescent="0.3">
      <c r="A10" s="42" t="s">
        <v>639</v>
      </c>
      <c r="B10" s="42" t="s">
        <v>640</v>
      </c>
    </row>
    <row r="11" spans="1:2" ht="36" x14ac:dyDescent="0.3">
      <c r="A11" s="42" t="s">
        <v>641</v>
      </c>
      <c r="B11" s="42" t="s">
        <v>642</v>
      </c>
    </row>
    <row r="12" spans="1:2" ht="72" x14ac:dyDescent="0.3">
      <c r="A12" s="42" t="s">
        <v>643</v>
      </c>
      <c r="B12" s="42" t="s">
        <v>644</v>
      </c>
    </row>
    <row r="13" spans="1:2" ht="18" x14ac:dyDescent="0.3">
      <c r="A13" s="42" t="s">
        <v>645</v>
      </c>
      <c r="B13" s="42" t="s">
        <v>646</v>
      </c>
    </row>
    <row r="14" spans="1:2" ht="36" x14ac:dyDescent="0.3">
      <c r="A14" s="42" t="s">
        <v>647</v>
      </c>
      <c r="B14" s="42" t="s">
        <v>648</v>
      </c>
    </row>
    <row r="15" spans="1:2" ht="63.6" customHeight="1" x14ac:dyDescent="0.3">
      <c r="A15" s="42" t="s">
        <v>649</v>
      </c>
      <c r="B15" s="42" t="s">
        <v>650</v>
      </c>
    </row>
    <row r="16" spans="1:2" ht="36" x14ac:dyDescent="0.3">
      <c r="A16" s="42" t="s">
        <v>651</v>
      </c>
      <c r="B16" s="42" t="s">
        <v>652</v>
      </c>
    </row>
    <row r="17" spans="1:2" ht="36" x14ac:dyDescent="0.3">
      <c r="A17" s="42" t="s">
        <v>653</v>
      </c>
      <c r="B17" s="42" t="s">
        <v>654</v>
      </c>
    </row>
    <row r="18" spans="1:2" ht="18" x14ac:dyDescent="0.3">
      <c r="A18" s="42" t="s">
        <v>655</v>
      </c>
      <c r="B18" s="42" t="s">
        <v>656</v>
      </c>
    </row>
    <row r="19" spans="1:2" ht="54" x14ac:dyDescent="0.3">
      <c r="A19" s="44" t="s">
        <v>657</v>
      </c>
      <c r="B19" s="44" t="s">
        <v>658</v>
      </c>
    </row>
    <row r="20" spans="1:2" ht="36" x14ac:dyDescent="0.3">
      <c r="A20" s="42" t="s">
        <v>659</v>
      </c>
      <c r="B20" s="42" t="s">
        <v>660</v>
      </c>
    </row>
    <row r="21" spans="1:2" ht="36" x14ac:dyDescent="0.3">
      <c r="A21" s="42" t="s">
        <v>661</v>
      </c>
      <c r="B21" s="42" t="s">
        <v>662</v>
      </c>
    </row>
    <row r="22" spans="1:2" ht="18" x14ac:dyDescent="0.3">
      <c r="A22" s="42" t="s">
        <v>626</v>
      </c>
      <c r="B22" s="42" t="s">
        <v>663</v>
      </c>
    </row>
  </sheetData>
  <sheetProtection algorithmName="SHA-512" hashValue="9wSg9WMwUo5/HtBSG2zxmb4ArCeNNiOPxHIVoxT6OC+IeyxvSpBCBNcue5ftoVe8+ebDP4jc1+Qqvzl+h59SZQ==" saltValue="pnsMTs3GVqycChMAkAK7+A==" spinCount="100000" sheet="1" formatCells="0" formatColumns="0" formatRows="0" insertColumns="0" insertRows="0" insertHyperlinks="0" deleteColumns="0" deleteRows="0" sort="0" autoFilter="0" pivotTables="0"/>
  <sortState xmlns:xlrd2="http://schemas.microsoft.com/office/spreadsheetml/2017/richdata2" ref="A7:B21">
    <sortCondition ref="A7:A21"/>
  </sortState>
  <mergeCells count="3">
    <mergeCell ref="A1:B1"/>
    <mergeCell ref="A3:B3"/>
    <mergeCell ref="A5:B5"/>
  </mergeCells>
  <pageMargins left="0.25" right="0.25" top="0.75" bottom="0.75" header="0.3" footer="0.3"/>
  <pageSetup paperSize="9" orientation="portrait" r:id="rId1"/>
  <headerFooter>
    <oddFooter>&amp;L&amp;"Noto Sans,Regular"&amp;F&amp;C&amp;"Noto Sans,Regular"&amp;A - Assurance Types
&amp;R&amp;"Noto Sans,Regular"Page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A4F99-BA40-41F4-A4B9-FA53C9AAA25D}">
  <sheetPr codeName="Sheet10"/>
  <dimension ref="A2:E407"/>
  <sheetViews>
    <sheetView topLeftCell="A371" workbookViewId="0">
      <selection activeCell="C383" sqref="C383"/>
    </sheetView>
  </sheetViews>
  <sheetFormatPr defaultColWidth="8.5546875" defaultRowHeight="17.399999999999999" x14ac:dyDescent="0.5"/>
  <cols>
    <col min="1" max="1" width="8.5546875" style="63"/>
    <col min="2" max="2" width="30.109375" style="63" customWidth="1"/>
    <col min="3" max="3" width="100.109375" style="63" customWidth="1"/>
    <col min="4" max="4" width="0" style="63" hidden="1" customWidth="1"/>
    <col min="5" max="5" width="20.44140625" style="63" bestFit="1" customWidth="1"/>
    <col min="6" max="16384" width="8.5546875" style="63"/>
  </cols>
  <sheetData>
    <row r="2" spans="1:3" x14ac:dyDescent="0.5">
      <c r="B2" s="64" t="s">
        <v>664</v>
      </c>
      <c r="C2" s="64" t="s">
        <v>416</v>
      </c>
    </row>
    <row r="3" spans="1:3" ht="34.799999999999997" x14ac:dyDescent="0.5">
      <c r="A3" s="63" t="s">
        <v>665</v>
      </c>
      <c r="B3" s="65" t="s">
        <v>666</v>
      </c>
      <c r="C3" s="66" t="s">
        <v>667</v>
      </c>
    </row>
    <row r="4" spans="1:3" ht="34.799999999999997" x14ac:dyDescent="0.5">
      <c r="B4" s="65" t="s">
        <v>668</v>
      </c>
      <c r="C4" s="66" t="s">
        <v>669</v>
      </c>
    </row>
    <row r="5" spans="1:3" ht="34.799999999999997" x14ac:dyDescent="0.5">
      <c r="B5" s="65" t="s">
        <v>670</v>
      </c>
      <c r="C5" s="66" t="s">
        <v>671</v>
      </c>
    </row>
    <row r="6" spans="1:3" ht="34.799999999999997" x14ac:dyDescent="0.5">
      <c r="B6" s="65" t="s">
        <v>672</v>
      </c>
      <c r="C6" s="66" t="s">
        <v>673</v>
      </c>
    </row>
    <row r="7" spans="1:3" ht="34.799999999999997" x14ac:dyDescent="0.5">
      <c r="B7" s="65" t="s">
        <v>674</v>
      </c>
      <c r="C7" s="66" t="s">
        <v>675</v>
      </c>
    </row>
    <row r="8" spans="1:3" ht="34.799999999999997" x14ac:dyDescent="0.5">
      <c r="A8" s="63" t="s">
        <v>676</v>
      </c>
      <c r="B8" s="65" t="s">
        <v>677</v>
      </c>
      <c r="C8" s="66" t="s">
        <v>678</v>
      </c>
    </row>
    <row r="9" spans="1:3" x14ac:dyDescent="0.5">
      <c r="C9" s="67"/>
    </row>
    <row r="10" spans="1:3" ht="34.799999999999997" x14ac:dyDescent="0.5">
      <c r="B10" s="70" t="s">
        <v>679</v>
      </c>
      <c r="C10" s="70" t="s">
        <v>416</v>
      </c>
    </row>
    <row r="11" spans="1:3" x14ac:dyDescent="0.5">
      <c r="B11" s="73" t="s">
        <v>680</v>
      </c>
      <c r="C11" s="74" t="s">
        <v>681</v>
      </c>
    </row>
    <row r="12" spans="1:3" x14ac:dyDescent="0.5">
      <c r="B12" s="73" t="s">
        <v>682</v>
      </c>
      <c r="C12" s="74" t="s">
        <v>683</v>
      </c>
    </row>
    <row r="13" spans="1:3" x14ac:dyDescent="0.5">
      <c r="B13" s="73" t="s">
        <v>684</v>
      </c>
      <c r="C13" s="74" t="s">
        <v>685</v>
      </c>
    </row>
    <row r="14" spans="1:3" x14ac:dyDescent="0.5">
      <c r="B14" s="73" t="s">
        <v>686</v>
      </c>
      <c r="C14" s="74" t="s">
        <v>687</v>
      </c>
    </row>
    <row r="15" spans="1:3" x14ac:dyDescent="0.5">
      <c r="B15" s="73" t="s">
        <v>688</v>
      </c>
      <c r="C15" s="74" t="s">
        <v>689</v>
      </c>
    </row>
    <row r="16" spans="1:3" x14ac:dyDescent="0.5">
      <c r="B16" s="73" t="s">
        <v>690</v>
      </c>
      <c r="C16" s="74" t="s">
        <v>691</v>
      </c>
    </row>
    <row r="18" spans="2:5" ht="34.799999999999997" x14ac:dyDescent="0.5">
      <c r="B18" s="70" t="s">
        <v>692</v>
      </c>
      <c r="C18" s="70" t="s">
        <v>416</v>
      </c>
    </row>
    <row r="19" spans="2:5" ht="34.799999999999997" x14ac:dyDescent="0.5">
      <c r="B19" s="73" t="s">
        <v>693</v>
      </c>
      <c r="C19" s="74" t="s">
        <v>694</v>
      </c>
    </row>
    <row r="20" spans="2:5" ht="34.799999999999997" x14ac:dyDescent="0.5">
      <c r="B20" s="73" t="s">
        <v>695</v>
      </c>
      <c r="C20" s="74" t="s">
        <v>696</v>
      </c>
    </row>
    <row r="21" spans="2:5" ht="34.799999999999997" x14ac:dyDescent="0.5">
      <c r="B21" s="73" t="s">
        <v>697</v>
      </c>
      <c r="C21" s="74" t="s">
        <v>698</v>
      </c>
    </row>
    <row r="22" spans="2:5" x14ac:dyDescent="0.5">
      <c r="B22" s="73" t="s">
        <v>699</v>
      </c>
      <c r="C22" s="74" t="s">
        <v>700</v>
      </c>
    </row>
    <row r="24" spans="2:5" ht="34.799999999999997" x14ac:dyDescent="0.5">
      <c r="B24" s="70" t="s">
        <v>701</v>
      </c>
      <c r="C24" s="72"/>
    </row>
    <row r="25" spans="2:5" x14ac:dyDescent="0.5">
      <c r="B25" s="73" t="s">
        <v>702</v>
      </c>
    </row>
    <row r="26" spans="2:5" x14ac:dyDescent="0.5">
      <c r="B26" s="73" t="s">
        <v>703</v>
      </c>
    </row>
    <row r="27" spans="2:5" x14ac:dyDescent="0.5">
      <c r="B27" s="73" t="s">
        <v>704</v>
      </c>
    </row>
    <row r="28" spans="2:5" x14ac:dyDescent="0.5">
      <c r="B28" s="76"/>
      <c r="E28" s="77"/>
    </row>
    <row r="29" spans="2:5" x14ac:dyDescent="0.5">
      <c r="B29" s="64" t="s">
        <v>295</v>
      </c>
      <c r="E29" s="77"/>
    </row>
    <row r="30" spans="2:5" x14ac:dyDescent="0.5">
      <c r="B30" s="65" t="s">
        <v>705</v>
      </c>
      <c r="E30" s="77"/>
    </row>
    <row r="31" spans="2:5" x14ac:dyDescent="0.5">
      <c r="B31" s="65" t="s">
        <v>706</v>
      </c>
      <c r="E31" s="77"/>
    </row>
    <row r="32" spans="2:5" ht="34.799999999999997" x14ac:dyDescent="0.5">
      <c r="B32" s="65" t="s">
        <v>707</v>
      </c>
      <c r="E32" s="77"/>
    </row>
    <row r="33" spans="2:5" x14ac:dyDescent="0.5">
      <c r="B33" s="65" t="s">
        <v>708</v>
      </c>
      <c r="E33" s="77"/>
    </row>
    <row r="34" spans="2:5" x14ac:dyDescent="0.5">
      <c r="B34" s="65" t="s">
        <v>709</v>
      </c>
      <c r="E34" s="77"/>
    </row>
    <row r="35" spans="2:5" ht="52.2" x14ac:dyDescent="0.5">
      <c r="B35" s="65" t="s">
        <v>710</v>
      </c>
      <c r="E35" s="77"/>
    </row>
    <row r="36" spans="2:5" ht="34.799999999999997" x14ac:dyDescent="0.5">
      <c r="B36" s="65" t="s">
        <v>711</v>
      </c>
      <c r="E36" s="77"/>
    </row>
    <row r="37" spans="2:5" x14ac:dyDescent="0.5">
      <c r="B37" s="65" t="s">
        <v>712</v>
      </c>
      <c r="E37" s="77"/>
    </row>
    <row r="38" spans="2:5" ht="34.799999999999997" x14ac:dyDescent="0.5">
      <c r="B38" s="65" t="s">
        <v>713</v>
      </c>
      <c r="E38" s="77"/>
    </row>
    <row r="39" spans="2:5" x14ac:dyDescent="0.5">
      <c r="E39" s="77"/>
    </row>
    <row r="40" spans="2:5" ht="52.2" x14ac:dyDescent="0.5">
      <c r="B40" s="64" t="s">
        <v>557</v>
      </c>
      <c r="E40" s="77"/>
    </row>
    <row r="41" spans="2:5" x14ac:dyDescent="0.5">
      <c r="B41" s="71" t="s">
        <v>714</v>
      </c>
      <c r="E41" s="77"/>
    </row>
    <row r="42" spans="2:5" x14ac:dyDescent="0.5">
      <c r="B42" s="71" t="s">
        <v>715</v>
      </c>
      <c r="E42" s="77"/>
    </row>
    <row r="43" spans="2:5" x14ac:dyDescent="0.5">
      <c r="B43" s="71" t="s">
        <v>716</v>
      </c>
      <c r="E43" s="77"/>
    </row>
    <row r="44" spans="2:5" x14ac:dyDescent="0.5">
      <c r="B44" s="71" t="s">
        <v>717</v>
      </c>
      <c r="E44" s="77"/>
    </row>
    <row r="45" spans="2:5" x14ac:dyDescent="0.5">
      <c r="B45" s="65" t="s">
        <v>718</v>
      </c>
      <c r="E45" s="77"/>
    </row>
    <row r="46" spans="2:5" x14ac:dyDescent="0.5">
      <c r="B46" s="65" t="s">
        <v>719</v>
      </c>
      <c r="E46" s="77"/>
    </row>
    <row r="47" spans="2:5" x14ac:dyDescent="0.5">
      <c r="E47" s="77"/>
    </row>
    <row r="48" spans="2:5" ht="52.2" x14ac:dyDescent="0.5">
      <c r="B48" s="70" t="s">
        <v>558</v>
      </c>
      <c r="E48" s="77"/>
    </row>
    <row r="49" spans="2:5" ht="34.799999999999997" x14ac:dyDescent="0.5">
      <c r="B49" s="71" t="s">
        <v>720</v>
      </c>
      <c r="E49" s="77"/>
    </row>
    <row r="50" spans="2:5" ht="34.799999999999997" x14ac:dyDescent="0.5">
      <c r="B50" s="71" t="s">
        <v>721</v>
      </c>
      <c r="E50" s="77"/>
    </row>
    <row r="51" spans="2:5" ht="52.2" x14ac:dyDescent="0.5">
      <c r="B51" s="71" t="s">
        <v>722</v>
      </c>
      <c r="E51" s="77"/>
    </row>
    <row r="52" spans="2:5" ht="34.799999999999997" x14ac:dyDescent="0.5">
      <c r="B52" s="71" t="s">
        <v>723</v>
      </c>
      <c r="E52" s="77"/>
    </row>
    <row r="53" spans="2:5" ht="34.799999999999997" x14ac:dyDescent="0.5">
      <c r="B53" s="71" t="s">
        <v>724</v>
      </c>
      <c r="E53" s="77"/>
    </row>
    <row r="54" spans="2:5" ht="34.799999999999997" x14ac:dyDescent="0.5">
      <c r="B54" s="65" t="s">
        <v>725</v>
      </c>
      <c r="E54" s="77"/>
    </row>
    <row r="55" spans="2:5" x14ac:dyDescent="0.5">
      <c r="B55" s="62" t="s">
        <v>719</v>
      </c>
      <c r="E55" s="77"/>
    </row>
    <row r="56" spans="2:5" x14ac:dyDescent="0.5">
      <c r="B56" s="68"/>
      <c r="E56" s="77"/>
    </row>
    <row r="57" spans="2:5" x14ac:dyDescent="0.5">
      <c r="B57" s="64" t="s">
        <v>293</v>
      </c>
      <c r="E57" s="77"/>
    </row>
    <row r="58" spans="2:5" x14ac:dyDescent="0.5">
      <c r="B58" s="62" t="s">
        <v>726</v>
      </c>
      <c r="E58" s="77"/>
    </row>
    <row r="59" spans="2:5" ht="52.2" x14ac:dyDescent="0.5">
      <c r="B59" s="62" t="s">
        <v>727</v>
      </c>
      <c r="E59" s="77"/>
    </row>
    <row r="60" spans="2:5" ht="52.2" x14ac:dyDescent="0.5">
      <c r="B60" s="62" t="s">
        <v>728</v>
      </c>
      <c r="E60" s="77"/>
    </row>
    <row r="61" spans="2:5" x14ac:dyDescent="0.5">
      <c r="B61" s="75" t="s">
        <v>729</v>
      </c>
      <c r="E61" s="77"/>
    </row>
    <row r="62" spans="2:5" x14ac:dyDescent="0.5">
      <c r="B62" s="76"/>
      <c r="E62" s="77"/>
    </row>
    <row r="63" spans="2:5" x14ac:dyDescent="0.5">
      <c r="B63" s="64" t="s">
        <v>730</v>
      </c>
      <c r="E63" s="77"/>
    </row>
    <row r="64" spans="2:5" x14ac:dyDescent="0.5">
      <c r="B64" s="65" t="s">
        <v>731</v>
      </c>
      <c r="E64" s="77"/>
    </row>
    <row r="65" spans="2:5" x14ac:dyDescent="0.5">
      <c r="B65" s="65" t="s">
        <v>732</v>
      </c>
      <c r="E65" s="77"/>
    </row>
    <row r="66" spans="2:5" x14ac:dyDescent="0.5">
      <c r="B66" s="65" t="s">
        <v>733</v>
      </c>
      <c r="E66" s="77"/>
    </row>
    <row r="67" spans="2:5" x14ac:dyDescent="0.5">
      <c r="B67" s="65" t="s">
        <v>734</v>
      </c>
      <c r="E67" s="77"/>
    </row>
    <row r="68" spans="2:5" x14ac:dyDescent="0.5">
      <c r="B68" s="65" t="s">
        <v>735</v>
      </c>
      <c r="E68" s="77"/>
    </row>
    <row r="69" spans="2:5" x14ac:dyDescent="0.5">
      <c r="E69" s="77"/>
    </row>
    <row r="70" spans="2:5" x14ac:dyDescent="0.5">
      <c r="B70" s="64" t="s">
        <v>736</v>
      </c>
      <c r="E70" s="77"/>
    </row>
    <row r="71" spans="2:5" x14ac:dyDescent="0.5">
      <c r="B71" s="65" t="s">
        <v>737</v>
      </c>
      <c r="E71" s="77"/>
    </row>
    <row r="72" spans="2:5" x14ac:dyDescent="0.5">
      <c r="B72" s="65" t="s">
        <v>738</v>
      </c>
      <c r="E72" s="77"/>
    </row>
    <row r="73" spans="2:5" x14ac:dyDescent="0.5">
      <c r="B73" s="65" t="s">
        <v>739</v>
      </c>
      <c r="E73" s="77"/>
    </row>
    <row r="75" spans="2:5" x14ac:dyDescent="0.5">
      <c r="B75" s="70" t="s">
        <v>740</v>
      </c>
      <c r="C75" s="72"/>
      <c r="E75" s="77"/>
    </row>
    <row r="76" spans="2:5" x14ac:dyDescent="0.5">
      <c r="B76" s="73" t="s">
        <v>741</v>
      </c>
      <c r="E76" s="77"/>
    </row>
    <row r="77" spans="2:5" x14ac:dyDescent="0.5">
      <c r="B77" s="73" t="s">
        <v>742</v>
      </c>
      <c r="E77" s="77"/>
    </row>
    <row r="78" spans="2:5" x14ac:dyDescent="0.5">
      <c r="B78" s="73" t="s">
        <v>743</v>
      </c>
      <c r="E78" s="77"/>
    </row>
    <row r="79" spans="2:5" x14ac:dyDescent="0.5">
      <c r="B79" s="76"/>
      <c r="E79" s="77"/>
    </row>
    <row r="80" spans="2:5" x14ac:dyDescent="0.5">
      <c r="B80" s="493" t="s">
        <v>744</v>
      </c>
      <c r="C80" s="494"/>
      <c r="E80" s="77"/>
    </row>
    <row r="81" spans="2:4" x14ac:dyDescent="0.5">
      <c r="B81" s="493" t="s">
        <v>745</v>
      </c>
      <c r="C81" s="494"/>
    </row>
    <row r="82" spans="2:4" ht="16.5" customHeight="1" x14ac:dyDescent="0.5">
      <c r="B82" s="495" t="s">
        <v>746</v>
      </c>
      <c r="C82" s="496"/>
    </row>
    <row r="83" spans="2:4" ht="16.5" customHeight="1" x14ac:dyDescent="0.5">
      <c r="B83" s="497" t="s">
        <v>747</v>
      </c>
      <c r="C83" s="498"/>
      <c r="D83" s="63">
        <v>0</v>
      </c>
    </row>
    <row r="84" spans="2:4" ht="16.5" customHeight="1" x14ac:dyDescent="0.5">
      <c r="B84" s="497" t="s">
        <v>748</v>
      </c>
      <c r="C84" s="498"/>
      <c r="D84" s="63">
        <v>1</v>
      </c>
    </row>
    <row r="85" spans="2:4" ht="16.5" customHeight="1" x14ac:dyDescent="0.5">
      <c r="B85" s="497" t="s">
        <v>749</v>
      </c>
      <c r="C85" s="498"/>
      <c r="D85" s="63">
        <v>2</v>
      </c>
    </row>
    <row r="86" spans="2:4" ht="30" customHeight="1" x14ac:dyDescent="0.5">
      <c r="B86" s="497" t="s">
        <v>750</v>
      </c>
      <c r="C86" s="498"/>
      <c r="D86" s="63">
        <v>3</v>
      </c>
    </row>
    <row r="87" spans="2:4" ht="16.5" customHeight="1" x14ac:dyDescent="0.5">
      <c r="B87" s="495" t="s">
        <v>751</v>
      </c>
      <c r="C87" s="496"/>
    </row>
    <row r="88" spans="2:4" ht="16.5" customHeight="1" x14ac:dyDescent="0.5">
      <c r="B88" s="497" t="s">
        <v>752</v>
      </c>
      <c r="C88" s="498"/>
      <c r="D88" s="63">
        <v>0</v>
      </c>
    </row>
    <row r="89" spans="2:4" ht="16.5" customHeight="1" x14ac:dyDescent="0.5">
      <c r="B89" s="497" t="s">
        <v>753</v>
      </c>
      <c r="C89" s="498"/>
      <c r="D89" s="63">
        <v>1</v>
      </c>
    </row>
    <row r="90" spans="2:4" ht="16.5" customHeight="1" x14ac:dyDescent="0.5">
      <c r="B90" s="497" t="s">
        <v>754</v>
      </c>
      <c r="C90" s="498"/>
      <c r="D90" s="63">
        <v>2</v>
      </c>
    </row>
    <row r="91" spans="2:4" ht="34.5" customHeight="1" x14ac:dyDescent="0.5">
      <c r="B91" s="497" t="s">
        <v>755</v>
      </c>
      <c r="C91" s="498"/>
      <c r="D91" s="63">
        <v>3</v>
      </c>
    </row>
    <row r="92" spans="2:4" ht="16.5" customHeight="1" x14ac:dyDescent="0.5">
      <c r="B92" s="495" t="s">
        <v>756</v>
      </c>
      <c r="C92" s="496"/>
    </row>
    <row r="93" spans="2:4" ht="16.5" customHeight="1" x14ac:dyDescent="0.5">
      <c r="B93" s="497" t="s">
        <v>757</v>
      </c>
      <c r="C93" s="498"/>
      <c r="D93" s="63">
        <v>0</v>
      </c>
    </row>
    <row r="94" spans="2:4" ht="16.5" customHeight="1" x14ac:dyDescent="0.5">
      <c r="B94" s="497" t="s">
        <v>758</v>
      </c>
      <c r="C94" s="498"/>
      <c r="D94" s="63">
        <v>1</v>
      </c>
    </row>
    <row r="95" spans="2:4" ht="16.5" customHeight="1" x14ac:dyDescent="0.5">
      <c r="B95" s="497" t="s">
        <v>759</v>
      </c>
      <c r="C95" s="498"/>
      <c r="D95" s="63">
        <v>2</v>
      </c>
    </row>
    <row r="96" spans="2:4" ht="16.5" customHeight="1" x14ac:dyDescent="0.5">
      <c r="B96" s="497" t="s">
        <v>760</v>
      </c>
      <c r="C96" s="498"/>
      <c r="D96" s="63">
        <v>3</v>
      </c>
    </row>
    <row r="97" spans="2:4" ht="16.5" customHeight="1" x14ac:dyDescent="0.5">
      <c r="B97" s="495" t="s">
        <v>761</v>
      </c>
      <c r="C97" s="496"/>
    </row>
    <row r="98" spans="2:4" ht="33.9" customHeight="1" x14ac:dyDescent="0.5">
      <c r="B98" s="497" t="s">
        <v>762</v>
      </c>
      <c r="C98" s="499"/>
      <c r="D98" s="63">
        <v>0</v>
      </c>
    </row>
    <row r="99" spans="2:4" x14ac:dyDescent="0.5">
      <c r="B99" s="497" t="s">
        <v>763</v>
      </c>
      <c r="C99" s="499"/>
      <c r="D99" s="63">
        <v>1</v>
      </c>
    </row>
    <row r="100" spans="2:4" x14ac:dyDescent="0.5">
      <c r="B100" s="497" t="s">
        <v>764</v>
      </c>
      <c r="C100" s="499"/>
      <c r="D100" s="63">
        <v>2</v>
      </c>
    </row>
    <row r="101" spans="2:4" x14ac:dyDescent="0.5">
      <c r="B101" s="497" t="s">
        <v>765</v>
      </c>
      <c r="C101" s="499"/>
      <c r="D101" s="81">
        <v>3</v>
      </c>
    </row>
    <row r="102" spans="2:4" ht="51" customHeight="1" x14ac:dyDescent="0.5">
      <c r="B102" s="495" t="s">
        <v>766</v>
      </c>
      <c r="C102" s="496"/>
    </row>
    <row r="103" spans="2:4" ht="16.5" customHeight="1" x14ac:dyDescent="0.5">
      <c r="B103" s="497" t="s">
        <v>767</v>
      </c>
      <c r="C103" s="498"/>
      <c r="D103" s="63">
        <v>0</v>
      </c>
    </row>
    <row r="104" spans="2:4" ht="16.5" customHeight="1" x14ac:dyDescent="0.5">
      <c r="B104" s="500" t="s">
        <v>768</v>
      </c>
      <c r="C104" s="501"/>
      <c r="D104" s="63">
        <v>1</v>
      </c>
    </row>
    <row r="105" spans="2:4" ht="32.4" customHeight="1" x14ac:dyDescent="0.5">
      <c r="B105" s="497" t="s">
        <v>769</v>
      </c>
      <c r="C105" s="498"/>
      <c r="D105" s="63">
        <v>2</v>
      </c>
    </row>
    <row r="106" spans="2:4" ht="30.9" customHeight="1" x14ac:dyDescent="0.5">
      <c r="B106" s="497" t="s">
        <v>770</v>
      </c>
      <c r="C106" s="498"/>
      <c r="D106" s="63">
        <v>3</v>
      </c>
    </row>
    <row r="107" spans="2:4" ht="16.5" customHeight="1" x14ac:dyDescent="0.5">
      <c r="B107" s="495" t="s">
        <v>771</v>
      </c>
      <c r="C107" s="496"/>
    </row>
    <row r="108" spans="2:4" ht="16.5" customHeight="1" x14ac:dyDescent="0.5">
      <c r="B108" s="497" t="s">
        <v>772</v>
      </c>
      <c r="C108" s="498"/>
      <c r="D108" s="63">
        <v>0</v>
      </c>
    </row>
    <row r="109" spans="2:4" ht="16.5" customHeight="1" x14ac:dyDescent="0.5">
      <c r="B109" s="497" t="s">
        <v>773</v>
      </c>
      <c r="C109" s="498"/>
      <c r="D109" s="63">
        <v>1</v>
      </c>
    </row>
    <row r="110" spans="2:4" ht="33" customHeight="1" x14ac:dyDescent="0.5">
      <c r="B110" s="497" t="s">
        <v>774</v>
      </c>
      <c r="C110" s="498"/>
      <c r="D110" s="63">
        <v>2</v>
      </c>
    </row>
    <row r="111" spans="2:4" ht="33.9" customHeight="1" x14ac:dyDescent="0.5">
      <c r="B111" s="497" t="s">
        <v>775</v>
      </c>
      <c r="C111" s="498"/>
      <c r="D111" s="63">
        <v>3</v>
      </c>
    </row>
    <row r="112" spans="2:4" ht="37.5" customHeight="1" x14ac:dyDescent="0.5">
      <c r="B112" s="495" t="s">
        <v>776</v>
      </c>
      <c r="C112" s="496"/>
    </row>
    <row r="113" spans="2:4" ht="35.4" customHeight="1" x14ac:dyDescent="0.5">
      <c r="B113" s="497" t="s">
        <v>777</v>
      </c>
      <c r="C113" s="498"/>
      <c r="D113" s="63">
        <v>0</v>
      </c>
    </row>
    <row r="114" spans="2:4" ht="36.6" customHeight="1" x14ac:dyDescent="0.5">
      <c r="B114" s="497" t="s">
        <v>778</v>
      </c>
      <c r="C114" s="498"/>
      <c r="D114" s="63">
        <v>1</v>
      </c>
    </row>
    <row r="115" spans="2:4" ht="35.1" customHeight="1" x14ac:dyDescent="0.5">
      <c r="B115" s="497" t="s">
        <v>779</v>
      </c>
      <c r="C115" s="498"/>
      <c r="D115" s="63">
        <v>2</v>
      </c>
    </row>
    <row r="116" spans="2:4" ht="33.6" customHeight="1" x14ac:dyDescent="0.5">
      <c r="B116" s="497" t="s">
        <v>780</v>
      </c>
      <c r="C116" s="498"/>
      <c r="D116" s="63">
        <v>3</v>
      </c>
    </row>
    <row r="117" spans="2:4" ht="16.5" customHeight="1" x14ac:dyDescent="0.5">
      <c r="B117" s="495" t="s">
        <v>781</v>
      </c>
      <c r="C117" s="496"/>
    </row>
    <row r="118" spans="2:4" x14ac:dyDescent="0.5">
      <c r="B118" s="497" t="s">
        <v>782</v>
      </c>
      <c r="C118" s="498"/>
      <c r="D118" s="63">
        <v>0</v>
      </c>
    </row>
    <row r="119" spans="2:4" x14ac:dyDescent="0.5">
      <c r="B119" s="497" t="s">
        <v>783</v>
      </c>
      <c r="C119" s="498"/>
      <c r="D119" s="63">
        <v>1</v>
      </c>
    </row>
    <row r="120" spans="2:4" ht="16.5" customHeight="1" x14ac:dyDescent="0.5">
      <c r="B120" s="497" t="s">
        <v>784</v>
      </c>
      <c r="C120" s="498"/>
      <c r="D120" s="63">
        <v>2</v>
      </c>
    </row>
    <row r="121" spans="2:4" ht="16.5" customHeight="1" x14ac:dyDescent="0.5">
      <c r="B121" s="495" t="s">
        <v>785</v>
      </c>
      <c r="C121" s="496"/>
    </row>
    <row r="122" spans="2:4" x14ac:dyDescent="0.5">
      <c r="B122" s="497" t="s">
        <v>786</v>
      </c>
      <c r="C122" s="498"/>
      <c r="D122" s="63">
        <v>0</v>
      </c>
    </row>
    <row r="123" spans="2:4" x14ac:dyDescent="0.5">
      <c r="B123" s="497" t="s">
        <v>787</v>
      </c>
      <c r="C123" s="498"/>
      <c r="D123" s="63">
        <v>1</v>
      </c>
    </row>
    <row r="124" spans="2:4" x14ac:dyDescent="0.5">
      <c r="B124" s="497" t="s">
        <v>788</v>
      </c>
      <c r="C124" s="498"/>
      <c r="D124" s="63">
        <v>2</v>
      </c>
    </row>
    <row r="125" spans="2:4" x14ac:dyDescent="0.5">
      <c r="B125" s="497" t="s">
        <v>789</v>
      </c>
      <c r="C125" s="498"/>
      <c r="D125" s="63">
        <v>3</v>
      </c>
    </row>
    <row r="126" spans="2:4" x14ac:dyDescent="0.5">
      <c r="B126" s="497" t="s">
        <v>790</v>
      </c>
      <c r="C126" s="498"/>
      <c r="D126" s="63">
        <v>4</v>
      </c>
    </row>
    <row r="127" spans="2:4" ht="36" customHeight="1" x14ac:dyDescent="0.5">
      <c r="B127" s="495" t="s">
        <v>791</v>
      </c>
      <c r="C127" s="496"/>
    </row>
    <row r="128" spans="2:4" ht="35.4" customHeight="1" x14ac:dyDescent="0.5">
      <c r="B128" s="497" t="s">
        <v>792</v>
      </c>
      <c r="C128" s="498"/>
      <c r="D128" s="63">
        <v>0</v>
      </c>
    </row>
    <row r="129" spans="2:4" ht="31.5" customHeight="1" x14ac:dyDescent="0.5">
      <c r="B129" s="497" t="s">
        <v>793</v>
      </c>
      <c r="C129" s="498"/>
      <c r="D129" s="63">
        <v>1</v>
      </c>
    </row>
    <row r="130" spans="2:4" ht="33" customHeight="1" x14ac:dyDescent="0.5">
      <c r="B130" s="497" t="s">
        <v>794</v>
      </c>
      <c r="C130" s="498"/>
      <c r="D130" s="63">
        <v>2</v>
      </c>
    </row>
    <row r="131" spans="2:4" ht="33" customHeight="1" x14ac:dyDescent="0.5">
      <c r="B131" s="497" t="s">
        <v>795</v>
      </c>
      <c r="C131" s="498"/>
      <c r="D131" s="63">
        <v>3</v>
      </c>
    </row>
    <row r="132" spans="2:4" ht="16.5" customHeight="1" x14ac:dyDescent="0.5">
      <c r="B132" s="495" t="s">
        <v>796</v>
      </c>
      <c r="C132" s="496"/>
    </row>
    <row r="133" spans="2:4" ht="16.5" customHeight="1" x14ac:dyDescent="0.5">
      <c r="B133" s="497" t="s">
        <v>797</v>
      </c>
      <c r="C133" s="498"/>
      <c r="D133" s="63">
        <v>0</v>
      </c>
    </row>
    <row r="134" spans="2:4" ht="16.5" customHeight="1" x14ac:dyDescent="0.5">
      <c r="B134" s="497" t="s">
        <v>798</v>
      </c>
      <c r="C134" s="498"/>
      <c r="D134" s="63">
        <v>1</v>
      </c>
    </row>
    <row r="135" spans="2:4" ht="33" customHeight="1" x14ac:dyDescent="0.5">
      <c r="B135" s="497" t="s">
        <v>799</v>
      </c>
      <c r="C135" s="498"/>
      <c r="D135" s="63">
        <v>2</v>
      </c>
    </row>
    <row r="136" spans="2:4" ht="32.1" customHeight="1" x14ac:dyDescent="0.5">
      <c r="B136" s="497" t="s">
        <v>800</v>
      </c>
      <c r="C136" s="498"/>
      <c r="D136" s="63">
        <v>3</v>
      </c>
    </row>
    <row r="137" spans="2:4" ht="16.5" customHeight="1" x14ac:dyDescent="0.5">
      <c r="B137" s="495" t="s">
        <v>801</v>
      </c>
      <c r="C137" s="496"/>
    </row>
    <row r="138" spans="2:4" ht="16.5" customHeight="1" x14ac:dyDescent="0.5">
      <c r="B138" s="497" t="s">
        <v>802</v>
      </c>
      <c r="C138" s="498"/>
      <c r="D138" s="63">
        <v>0</v>
      </c>
    </row>
    <row r="139" spans="2:4" ht="16.5" customHeight="1" x14ac:dyDescent="0.5">
      <c r="B139" s="497" t="s">
        <v>803</v>
      </c>
      <c r="C139" s="498"/>
      <c r="D139" s="63">
        <v>1</v>
      </c>
    </row>
    <row r="140" spans="2:4" ht="16.5" customHeight="1" x14ac:dyDescent="0.5">
      <c r="B140" s="497" t="s">
        <v>804</v>
      </c>
      <c r="C140" s="498"/>
      <c r="D140" s="63">
        <v>2</v>
      </c>
    </row>
    <row r="141" spans="2:4" ht="34.5" customHeight="1" x14ac:dyDescent="0.5">
      <c r="B141" s="497" t="s">
        <v>805</v>
      </c>
      <c r="C141" s="498"/>
      <c r="D141" s="63">
        <v>3</v>
      </c>
    </row>
    <row r="142" spans="2:4" ht="16.5" customHeight="1" x14ac:dyDescent="0.5">
      <c r="B142" s="495" t="s">
        <v>806</v>
      </c>
      <c r="C142" s="496"/>
    </row>
    <row r="143" spans="2:4" ht="16.5" customHeight="1" x14ac:dyDescent="0.5">
      <c r="B143" s="497" t="s">
        <v>807</v>
      </c>
      <c r="C143" s="498"/>
      <c r="D143" s="63">
        <v>0</v>
      </c>
    </row>
    <row r="144" spans="2:4" ht="16.5" customHeight="1" x14ac:dyDescent="0.5">
      <c r="B144" s="497" t="s">
        <v>808</v>
      </c>
      <c r="C144" s="498"/>
      <c r="D144" s="63">
        <v>1</v>
      </c>
    </row>
    <row r="145" spans="2:4" ht="16.5" customHeight="1" x14ac:dyDescent="0.5">
      <c r="B145" s="497" t="s">
        <v>809</v>
      </c>
      <c r="C145" s="498"/>
      <c r="D145" s="63">
        <v>2</v>
      </c>
    </row>
    <row r="146" spans="2:4" ht="16.5" customHeight="1" x14ac:dyDescent="0.5">
      <c r="B146" s="497" t="s">
        <v>810</v>
      </c>
      <c r="C146" s="498"/>
      <c r="D146" s="63">
        <v>3</v>
      </c>
    </row>
    <row r="147" spans="2:4" ht="16.5" customHeight="1" x14ac:dyDescent="0.5">
      <c r="B147" s="495" t="s">
        <v>811</v>
      </c>
      <c r="C147" s="496"/>
    </row>
    <row r="148" spans="2:4" ht="16.5" customHeight="1" x14ac:dyDescent="0.5">
      <c r="B148" s="497" t="s">
        <v>812</v>
      </c>
      <c r="C148" s="498"/>
      <c r="D148" s="63">
        <v>0</v>
      </c>
    </row>
    <row r="149" spans="2:4" ht="16.5" customHeight="1" x14ac:dyDescent="0.5">
      <c r="B149" s="497" t="s">
        <v>813</v>
      </c>
      <c r="C149" s="498"/>
      <c r="D149" s="63">
        <v>1</v>
      </c>
    </row>
    <row r="150" spans="2:4" ht="16.5" customHeight="1" x14ac:dyDescent="0.5">
      <c r="B150" s="497" t="s">
        <v>814</v>
      </c>
      <c r="C150" s="498"/>
      <c r="D150" s="63">
        <v>2</v>
      </c>
    </row>
    <row r="151" spans="2:4" ht="16.5" customHeight="1" x14ac:dyDescent="0.5">
      <c r="B151" s="497" t="s">
        <v>815</v>
      </c>
      <c r="C151" s="498"/>
      <c r="D151" s="63">
        <v>3</v>
      </c>
    </row>
    <row r="152" spans="2:4" ht="16.5" customHeight="1" x14ac:dyDescent="0.5">
      <c r="B152" s="495" t="s">
        <v>816</v>
      </c>
      <c r="C152" s="496"/>
    </row>
    <row r="153" spans="2:4" ht="16.5" customHeight="1" x14ac:dyDescent="0.5">
      <c r="B153" s="497" t="s">
        <v>817</v>
      </c>
      <c r="C153" s="498"/>
      <c r="D153" s="63">
        <v>0</v>
      </c>
    </row>
    <row r="154" spans="2:4" ht="16.5" customHeight="1" x14ac:dyDescent="0.5">
      <c r="B154" s="497" t="s">
        <v>818</v>
      </c>
      <c r="C154" s="498"/>
      <c r="D154" s="63">
        <v>1</v>
      </c>
    </row>
    <row r="155" spans="2:4" ht="33" customHeight="1" x14ac:dyDescent="0.5">
      <c r="B155" s="497" t="s">
        <v>819</v>
      </c>
      <c r="C155" s="498"/>
      <c r="D155" s="63">
        <v>2</v>
      </c>
    </row>
    <row r="156" spans="2:4" ht="35.4" customHeight="1" x14ac:dyDescent="0.5">
      <c r="B156" s="497" t="s">
        <v>820</v>
      </c>
      <c r="C156" s="498"/>
      <c r="D156" s="63">
        <v>3</v>
      </c>
    </row>
    <row r="157" spans="2:4" ht="16.5" customHeight="1" x14ac:dyDescent="0.5">
      <c r="B157" s="495" t="s">
        <v>821</v>
      </c>
      <c r="C157" s="496"/>
    </row>
    <row r="158" spans="2:4" ht="16.5" customHeight="1" x14ac:dyDescent="0.5">
      <c r="B158" s="497" t="s">
        <v>822</v>
      </c>
      <c r="C158" s="498"/>
      <c r="D158" s="63">
        <v>0</v>
      </c>
    </row>
    <row r="159" spans="2:4" ht="16.5" customHeight="1" x14ac:dyDescent="0.5">
      <c r="B159" s="497" t="s">
        <v>823</v>
      </c>
      <c r="C159" s="498"/>
      <c r="D159" s="63">
        <v>1</v>
      </c>
    </row>
    <row r="160" spans="2:4" ht="16.5" customHeight="1" x14ac:dyDescent="0.5">
      <c r="B160" s="497" t="s">
        <v>824</v>
      </c>
      <c r="C160" s="498"/>
      <c r="D160" s="63">
        <v>2</v>
      </c>
    </row>
    <row r="161" spans="2:4" ht="16.5" customHeight="1" x14ac:dyDescent="0.5">
      <c r="B161" s="497" t="s">
        <v>825</v>
      </c>
      <c r="C161" s="498"/>
      <c r="D161" s="63">
        <v>3</v>
      </c>
    </row>
    <row r="162" spans="2:4" ht="16.5" customHeight="1" x14ac:dyDescent="0.5">
      <c r="B162" s="495" t="s">
        <v>826</v>
      </c>
      <c r="C162" s="496"/>
    </row>
    <row r="163" spans="2:4" ht="16.5" customHeight="1" x14ac:dyDescent="0.5">
      <c r="B163" s="497" t="s">
        <v>827</v>
      </c>
      <c r="C163" s="498"/>
      <c r="D163" s="63">
        <v>0</v>
      </c>
    </row>
    <row r="164" spans="2:4" ht="16.5" customHeight="1" x14ac:dyDescent="0.5">
      <c r="B164" s="497" t="s">
        <v>828</v>
      </c>
      <c r="C164" s="498"/>
      <c r="D164" s="63">
        <v>1</v>
      </c>
    </row>
    <row r="165" spans="2:4" ht="16.5" customHeight="1" x14ac:dyDescent="0.5">
      <c r="B165" s="497" t="s">
        <v>829</v>
      </c>
      <c r="C165" s="498"/>
      <c r="D165" s="63">
        <v>2</v>
      </c>
    </row>
    <row r="166" spans="2:4" ht="16.5" customHeight="1" x14ac:dyDescent="0.5">
      <c r="B166" s="497" t="s">
        <v>830</v>
      </c>
      <c r="C166" s="498"/>
      <c r="D166" s="63">
        <v>3</v>
      </c>
    </row>
    <row r="167" spans="2:4" ht="16.5" customHeight="1" x14ac:dyDescent="0.5">
      <c r="B167" s="495" t="s">
        <v>831</v>
      </c>
      <c r="C167" s="496"/>
    </row>
    <row r="168" spans="2:4" ht="16.5" customHeight="1" x14ac:dyDescent="0.5">
      <c r="B168" s="497" t="s">
        <v>832</v>
      </c>
      <c r="C168" s="498"/>
      <c r="D168" s="63">
        <v>0</v>
      </c>
    </row>
    <row r="169" spans="2:4" ht="16.5" customHeight="1" x14ac:dyDescent="0.5">
      <c r="B169" s="497" t="s">
        <v>833</v>
      </c>
      <c r="C169" s="498"/>
      <c r="D169" s="63">
        <v>1</v>
      </c>
    </row>
    <row r="170" spans="2:4" ht="16.5" customHeight="1" x14ac:dyDescent="0.5">
      <c r="B170" s="497" t="s">
        <v>834</v>
      </c>
      <c r="C170" s="498"/>
      <c r="D170" s="63">
        <v>2</v>
      </c>
    </row>
    <row r="171" spans="2:4" ht="16.5" customHeight="1" x14ac:dyDescent="0.5">
      <c r="B171" s="497" t="s">
        <v>835</v>
      </c>
      <c r="C171" s="498"/>
      <c r="D171" s="63">
        <v>3</v>
      </c>
    </row>
    <row r="172" spans="2:4" ht="16.5" customHeight="1" x14ac:dyDescent="0.5">
      <c r="B172" s="495" t="s">
        <v>836</v>
      </c>
      <c r="C172" s="496"/>
    </row>
    <row r="173" spans="2:4" ht="16.5" customHeight="1" x14ac:dyDescent="0.5">
      <c r="B173" s="497" t="s">
        <v>837</v>
      </c>
      <c r="C173" s="498"/>
      <c r="D173" s="63">
        <v>0</v>
      </c>
    </row>
    <row r="174" spans="2:4" ht="16.5" customHeight="1" x14ac:dyDescent="0.5">
      <c r="B174" s="497" t="s">
        <v>838</v>
      </c>
      <c r="C174" s="498"/>
      <c r="D174" s="63">
        <v>1</v>
      </c>
    </row>
    <row r="175" spans="2:4" ht="16.5" customHeight="1" x14ac:dyDescent="0.5">
      <c r="B175" s="497" t="s">
        <v>839</v>
      </c>
      <c r="C175" s="498"/>
      <c r="D175" s="63">
        <v>2</v>
      </c>
    </row>
    <row r="176" spans="2:4" ht="16.5" customHeight="1" x14ac:dyDescent="0.5">
      <c r="B176" s="497" t="s">
        <v>840</v>
      </c>
      <c r="C176" s="498"/>
      <c r="D176" s="63">
        <v>3</v>
      </c>
    </row>
    <row r="177" spans="2:4" ht="16.5" customHeight="1" x14ac:dyDescent="0.5">
      <c r="B177" s="495" t="s">
        <v>841</v>
      </c>
      <c r="C177" s="496"/>
    </row>
    <row r="178" spans="2:4" ht="16.5" customHeight="1" x14ac:dyDescent="0.5">
      <c r="B178" s="497" t="s">
        <v>842</v>
      </c>
      <c r="C178" s="498"/>
      <c r="D178" s="63">
        <v>0</v>
      </c>
    </row>
    <row r="179" spans="2:4" ht="16.5" customHeight="1" x14ac:dyDescent="0.5">
      <c r="B179" s="497" t="s">
        <v>843</v>
      </c>
      <c r="C179" s="498"/>
      <c r="D179" s="63">
        <v>1</v>
      </c>
    </row>
    <row r="180" spans="2:4" ht="16.5" customHeight="1" x14ac:dyDescent="0.5">
      <c r="B180" s="497" t="s">
        <v>844</v>
      </c>
      <c r="C180" s="498"/>
      <c r="D180" s="63">
        <v>2</v>
      </c>
    </row>
    <row r="181" spans="2:4" ht="16.5" customHeight="1" x14ac:dyDescent="0.5">
      <c r="B181" s="497" t="s">
        <v>845</v>
      </c>
      <c r="C181" s="498"/>
      <c r="D181" s="63">
        <v>3</v>
      </c>
    </row>
    <row r="182" spans="2:4" ht="39.6" customHeight="1" x14ac:dyDescent="0.5">
      <c r="B182" s="495" t="s">
        <v>846</v>
      </c>
      <c r="C182" s="496"/>
    </row>
    <row r="183" spans="2:4" ht="36.9" customHeight="1" x14ac:dyDescent="0.5">
      <c r="B183" s="497" t="s">
        <v>847</v>
      </c>
      <c r="C183" s="498"/>
      <c r="D183" s="63">
        <v>0</v>
      </c>
    </row>
    <row r="184" spans="2:4" ht="36" customHeight="1" x14ac:dyDescent="0.5">
      <c r="B184" s="497" t="s">
        <v>848</v>
      </c>
      <c r="C184" s="498"/>
      <c r="D184" s="63">
        <v>1</v>
      </c>
    </row>
    <row r="185" spans="2:4" ht="34.5" customHeight="1" x14ac:dyDescent="0.5">
      <c r="B185" s="497" t="s">
        <v>849</v>
      </c>
      <c r="C185" s="498"/>
      <c r="D185" s="63">
        <v>2</v>
      </c>
    </row>
    <row r="186" spans="2:4" ht="32.4" customHeight="1" x14ac:dyDescent="0.5">
      <c r="B186" s="497" t="s">
        <v>850</v>
      </c>
      <c r="C186" s="498"/>
      <c r="D186" s="63">
        <v>3</v>
      </c>
    </row>
    <row r="187" spans="2:4" ht="16.5" customHeight="1" x14ac:dyDescent="0.5">
      <c r="B187" s="495" t="s">
        <v>851</v>
      </c>
      <c r="C187" s="496"/>
    </row>
    <row r="188" spans="2:4" ht="16.5" customHeight="1" x14ac:dyDescent="0.5">
      <c r="B188" s="497" t="s">
        <v>852</v>
      </c>
      <c r="C188" s="498"/>
      <c r="D188" s="63">
        <v>0</v>
      </c>
    </row>
    <row r="189" spans="2:4" ht="31.5" customHeight="1" x14ac:dyDescent="0.5">
      <c r="B189" s="497" t="s">
        <v>853</v>
      </c>
      <c r="C189" s="498"/>
      <c r="D189" s="63">
        <v>1</v>
      </c>
    </row>
    <row r="190" spans="2:4" ht="30.9" customHeight="1" x14ac:dyDescent="0.5">
      <c r="B190" s="497" t="s">
        <v>854</v>
      </c>
      <c r="C190" s="498"/>
      <c r="D190" s="63">
        <v>2</v>
      </c>
    </row>
    <row r="191" spans="2:4" ht="30.6" customHeight="1" x14ac:dyDescent="0.5">
      <c r="B191" s="497" t="s">
        <v>855</v>
      </c>
      <c r="C191" s="498"/>
      <c r="D191" s="63">
        <v>3</v>
      </c>
    </row>
    <row r="192" spans="2:4" ht="31.5" customHeight="1" x14ac:dyDescent="0.5">
      <c r="B192" s="497" t="s">
        <v>856</v>
      </c>
      <c r="C192" s="498"/>
      <c r="D192" s="63">
        <v>4</v>
      </c>
    </row>
    <row r="193" spans="2:4" ht="16.5" customHeight="1" x14ac:dyDescent="0.5">
      <c r="B193" s="495" t="s">
        <v>857</v>
      </c>
      <c r="C193" s="496"/>
    </row>
    <row r="194" spans="2:4" ht="16.5" customHeight="1" x14ac:dyDescent="0.5">
      <c r="B194" s="497" t="s">
        <v>852</v>
      </c>
      <c r="C194" s="498"/>
      <c r="D194" s="63">
        <v>0</v>
      </c>
    </row>
    <row r="195" spans="2:4" ht="32.4" customHeight="1" x14ac:dyDescent="0.5">
      <c r="B195" s="497" t="s">
        <v>858</v>
      </c>
      <c r="C195" s="498"/>
      <c r="D195" s="63">
        <v>1</v>
      </c>
    </row>
    <row r="196" spans="2:4" ht="33.6" customHeight="1" x14ac:dyDescent="0.5">
      <c r="B196" s="497" t="s">
        <v>859</v>
      </c>
      <c r="C196" s="498"/>
      <c r="D196" s="63">
        <v>2</v>
      </c>
    </row>
    <row r="197" spans="2:4" ht="35.1" customHeight="1" x14ac:dyDescent="0.5">
      <c r="B197" s="497" t="s">
        <v>860</v>
      </c>
      <c r="C197" s="498"/>
      <c r="D197" s="63">
        <v>3</v>
      </c>
    </row>
    <row r="198" spans="2:4" ht="32.1" customHeight="1" x14ac:dyDescent="0.5">
      <c r="B198" s="497" t="s">
        <v>861</v>
      </c>
      <c r="C198" s="498"/>
      <c r="D198" s="63">
        <v>4</v>
      </c>
    </row>
    <row r="199" spans="2:4" x14ac:dyDescent="0.5">
      <c r="B199" s="493" t="s">
        <v>862</v>
      </c>
      <c r="C199" s="494"/>
    </row>
    <row r="200" spans="2:4" ht="38.1" customHeight="1" x14ac:dyDescent="0.5">
      <c r="B200" s="495" t="s">
        <v>863</v>
      </c>
      <c r="C200" s="496"/>
    </row>
    <row r="201" spans="2:4" ht="16.5" customHeight="1" x14ac:dyDescent="0.5">
      <c r="B201" s="497" t="s">
        <v>864</v>
      </c>
      <c r="C201" s="498"/>
      <c r="D201" s="63">
        <v>0</v>
      </c>
    </row>
    <row r="202" spans="2:4" ht="32.4" customHeight="1" x14ac:dyDescent="0.5">
      <c r="B202" s="497" t="s">
        <v>865</v>
      </c>
      <c r="C202" s="498"/>
      <c r="D202" s="63">
        <v>1</v>
      </c>
    </row>
    <row r="203" spans="2:4" ht="37.5" customHeight="1" x14ac:dyDescent="0.5">
      <c r="B203" s="497" t="s">
        <v>866</v>
      </c>
      <c r="C203" s="498"/>
      <c r="D203" s="63">
        <v>2</v>
      </c>
    </row>
    <row r="204" spans="2:4" ht="31.5" customHeight="1" x14ac:dyDescent="0.5">
      <c r="B204" s="497" t="s">
        <v>867</v>
      </c>
      <c r="C204" s="498"/>
      <c r="D204" s="63">
        <v>3</v>
      </c>
    </row>
    <row r="205" spans="2:4" ht="16.5" customHeight="1" x14ac:dyDescent="0.5">
      <c r="B205" s="495" t="s">
        <v>868</v>
      </c>
      <c r="C205" s="496"/>
    </row>
    <row r="206" spans="2:4" ht="16.5" customHeight="1" x14ac:dyDescent="0.5">
      <c r="B206" s="497" t="s">
        <v>869</v>
      </c>
      <c r="C206" s="498"/>
      <c r="D206" s="63">
        <v>0</v>
      </c>
    </row>
    <row r="207" spans="2:4" ht="16.5" customHeight="1" x14ac:dyDescent="0.5">
      <c r="B207" s="497" t="s">
        <v>870</v>
      </c>
      <c r="C207" s="498"/>
      <c r="D207" s="63">
        <v>1</v>
      </c>
    </row>
    <row r="208" spans="2:4" ht="16.5" customHeight="1" x14ac:dyDescent="0.5">
      <c r="B208" s="497" t="s">
        <v>871</v>
      </c>
      <c r="C208" s="498"/>
      <c r="D208" s="63">
        <v>2</v>
      </c>
    </row>
    <row r="209" spans="2:4" ht="16.5" customHeight="1" x14ac:dyDescent="0.5">
      <c r="B209" s="497" t="s">
        <v>872</v>
      </c>
      <c r="C209" s="498"/>
      <c r="D209" s="63">
        <v>3</v>
      </c>
    </row>
    <row r="210" spans="2:4" ht="16.5" customHeight="1" x14ac:dyDescent="0.5">
      <c r="B210" s="495" t="s">
        <v>873</v>
      </c>
      <c r="C210" s="496"/>
    </row>
    <row r="211" spans="2:4" ht="16.5" customHeight="1" x14ac:dyDescent="0.5">
      <c r="B211" s="497" t="s">
        <v>874</v>
      </c>
      <c r="C211" s="498"/>
      <c r="D211" s="63">
        <v>0</v>
      </c>
    </row>
    <row r="212" spans="2:4" ht="16.5" customHeight="1" x14ac:dyDescent="0.5">
      <c r="B212" s="497" t="s">
        <v>875</v>
      </c>
      <c r="C212" s="498"/>
      <c r="D212" s="63">
        <v>1</v>
      </c>
    </row>
    <row r="213" spans="2:4" ht="16.5" customHeight="1" x14ac:dyDescent="0.5">
      <c r="B213" s="497" t="s">
        <v>876</v>
      </c>
      <c r="C213" s="498"/>
      <c r="D213" s="63">
        <v>2</v>
      </c>
    </row>
    <row r="214" spans="2:4" ht="16.5" customHeight="1" x14ac:dyDescent="0.5">
      <c r="B214" s="497" t="s">
        <v>877</v>
      </c>
      <c r="C214" s="498"/>
      <c r="D214" s="63">
        <v>3</v>
      </c>
    </row>
    <row r="215" spans="2:4" ht="35.4" customHeight="1" x14ac:dyDescent="0.5">
      <c r="B215" s="495" t="s">
        <v>878</v>
      </c>
      <c r="C215" s="496"/>
    </row>
    <row r="216" spans="2:4" ht="16.5" customHeight="1" x14ac:dyDescent="0.5">
      <c r="B216" s="497" t="s">
        <v>879</v>
      </c>
      <c r="C216" s="498"/>
      <c r="D216" s="63">
        <v>0</v>
      </c>
    </row>
    <row r="217" spans="2:4" ht="34.5" customHeight="1" x14ac:dyDescent="0.5">
      <c r="B217" s="497" t="s">
        <v>880</v>
      </c>
      <c r="C217" s="498"/>
      <c r="D217" s="63">
        <v>1</v>
      </c>
    </row>
    <row r="218" spans="2:4" ht="30.9" customHeight="1" x14ac:dyDescent="0.5">
      <c r="B218" s="497" t="s">
        <v>881</v>
      </c>
      <c r="C218" s="498"/>
      <c r="D218" s="63">
        <v>2</v>
      </c>
    </row>
    <row r="219" spans="2:4" ht="33" customHeight="1" x14ac:dyDescent="0.5">
      <c r="B219" s="497" t="s">
        <v>882</v>
      </c>
      <c r="C219" s="498"/>
      <c r="D219" s="63">
        <v>3</v>
      </c>
    </row>
    <row r="220" spans="2:4" ht="16.5" customHeight="1" x14ac:dyDescent="0.5">
      <c r="B220" s="495" t="s">
        <v>883</v>
      </c>
      <c r="C220" s="496"/>
    </row>
    <row r="221" spans="2:4" ht="32.1" customHeight="1" x14ac:dyDescent="0.5">
      <c r="B221" s="497" t="s">
        <v>884</v>
      </c>
      <c r="C221" s="498"/>
      <c r="D221" s="63">
        <v>0</v>
      </c>
    </row>
    <row r="222" spans="2:4" ht="16.5" customHeight="1" x14ac:dyDescent="0.5">
      <c r="B222" s="497" t="s">
        <v>885</v>
      </c>
      <c r="C222" s="498"/>
      <c r="D222" s="63">
        <v>1</v>
      </c>
    </row>
    <row r="223" spans="2:4" ht="34.5" customHeight="1" x14ac:dyDescent="0.5">
      <c r="B223" s="497" t="s">
        <v>886</v>
      </c>
      <c r="C223" s="498"/>
      <c r="D223" s="63">
        <v>2</v>
      </c>
    </row>
    <row r="224" spans="2:4" ht="33.9" customHeight="1" x14ac:dyDescent="0.5">
      <c r="B224" s="497" t="s">
        <v>887</v>
      </c>
      <c r="C224" s="498"/>
      <c r="D224" s="63">
        <v>3</v>
      </c>
    </row>
    <row r="225" spans="2:4" ht="16.5" customHeight="1" x14ac:dyDescent="0.5">
      <c r="B225" s="495" t="s">
        <v>888</v>
      </c>
      <c r="C225" s="496"/>
    </row>
    <row r="226" spans="2:4" ht="16.5" customHeight="1" x14ac:dyDescent="0.5">
      <c r="B226" s="497" t="s">
        <v>889</v>
      </c>
      <c r="C226" s="498"/>
      <c r="D226" s="63">
        <v>0</v>
      </c>
    </row>
    <row r="227" spans="2:4" ht="16.5" customHeight="1" x14ac:dyDescent="0.5">
      <c r="B227" s="497" t="s">
        <v>890</v>
      </c>
      <c r="C227" s="498"/>
      <c r="D227" s="63">
        <v>1</v>
      </c>
    </row>
    <row r="228" spans="2:4" ht="37.5" customHeight="1" x14ac:dyDescent="0.5">
      <c r="B228" s="497" t="s">
        <v>891</v>
      </c>
      <c r="C228" s="498"/>
      <c r="D228" s="63">
        <v>2</v>
      </c>
    </row>
    <row r="229" spans="2:4" ht="34.5" customHeight="1" x14ac:dyDescent="0.5">
      <c r="B229" s="497" t="s">
        <v>892</v>
      </c>
      <c r="C229" s="498"/>
      <c r="D229" s="63">
        <v>3</v>
      </c>
    </row>
    <row r="230" spans="2:4" ht="16.5" customHeight="1" x14ac:dyDescent="0.5">
      <c r="B230" s="495" t="s">
        <v>893</v>
      </c>
      <c r="C230" s="496"/>
    </row>
    <row r="231" spans="2:4" ht="16.5" customHeight="1" x14ac:dyDescent="0.5">
      <c r="B231" s="497" t="s">
        <v>894</v>
      </c>
      <c r="C231" s="498"/>
      <c r="D231" s="63">
        <v>0</v>
      </c>
    </row>
    <row r="232" spans="2:4" ht="16.5" customHeight="1" x14ac:dyDescent="0.5">
      <c r="B232" s="497" t="s">
        <v>895</v>
      </c>
      <c r="C232" s="498"/>
      <c r="D232" s="63">
        <v>1</v>
      </c>
    </row>
    <row r="233" spans="2:4" ht="16.5" customHeight="1" x14ac:dyDescent="0.5">
      <c r="B233" s="497" t="s">
        <v>896</v>
      </c>
      <c r="C233" s="498"/>
      <c r="D233" s="63">
        <v>2</v>
      </c>
    </row>
    <row r="234" spans="2:4" ht="16.5" customHeight="1" x14ac:dyDescent="0.5">
      <c r="B234" s="497" t="s">
        <v>897</v>
      </c>
      <c r="C234" s="498"/>
      <c r="D234" s="63">
        <v>3</v>
      </c>
    </row>
    <row r="235" spans="2:4" ht="16.5" customHeight="1" x14ac:dyDescent="0.5">
      <c r="B235" s="495" t="s">
        <v>898</v>
      </c>
      <c r="C235" s="496"/>
    </row>
    <row r="236" spans="2:4" ht="16.5" customHeight="1" x14ac:dyDescent="0.5">
      <c r="B236" s="497" t="s">
        <v>899</v>
      </c>
      <c r="C236" s="498"/>
      <c r="D236" s="63">
        <v>0</v>
      </c>
    </row>
    <row r="237" spans="2:4" ht="16.5" customHeight="1" x14ac:dyDescent="0.5">
      <c r="B237" s="497" t="s">
        <v>900</v>
      </c>
      <c r="C237" s="498"/>
      <c r="D237" s="63">
        <v>1</v>
      </c>
    </row>
    <row r="238" spans="2:4" ht="16.5" customHeight="1" x14ac:dyDescent="0.5">
      <c r="B238" s="497" t="s">
        <v>901</v>
      </c>
      <c r="C238" s="498"/>
      <c r="D238" s="63">
        <v>2</v>
      </c>
    </row>
    <row r="239" spans="2:4" ht="16.5" customHeight="1" x14ac:dyDescent="0.5">
      <c r="B239" s="497" t="s">
        <v>902</v>
      </c>
      <c r="C239" s="498"/>
      <c r="D239" s="63">
        <v>3</v>
      </c>
    </row>
    <row r="240" spans="2:4" ht="16.5" customHeight="1" x14ac:dyDescent="0.5">
      <c r="B240" s="495" t="s">
        <v>903</v>
      </c>
      <c r="C240" s="496"/>
    </row>
    <row r="241" spans="2:4" ht="16.5" customHeight="1" x14ac:dyDescent="0.5">
      <c r="B241" s="497" t="s">
        <v>904</v>
      </c>
      <c r="C241" s="498"/>
      <c r="D241" s="63">
        <v>0</v>
      </c>
    </row>
    <row r="242" spans="2:4" ht="16.5" customHeight="1" x14ac:dyDescent="0.5">
      <c r="B242" s="497" t="s">
        <v>905</v>
      </c>
      <c r="C242" s="498"/>
      <c r="D242" s="63">
        <v>1</v>
      </c>
    </row>
    <row r="243" spans="2:4" ht="16.5" customHeight="1" x14ac:dyDescent="0.5">
      <c r="B243" s="497" t="s">
        <v>906</v>
      </c>
      <c r="C243" s="498"/>
      <c r="D243" s="63">
        <v>2</v>
      </c>
    </row>
    <row r="244" spans="2:4" ht="16.5" customHeight="1" x14ac:dyDescent="0.5">
      <c r="B244" s="497" t="s">
        <v>907</v>
      </c>
      <c r="C244" s="498"/>
      <c r="D244" s="63">
        <v>3</v>
      </c>
    </row>
    <row r="245" spans="2:4" ht="16.5" customHeight="1" x14ac:dyDescent="0.5">
      <c r="B245" s="495" t="s">
        <v>908</v>
      </c>
      <c r="C245" s="496"/>
    </row>
    <row r="246" spans="2:4" ht="16.5" customHeight="1" x14ac:dyDescent="0.5">
      <c r="B246" s="497" t="s">
        <v>909</v>
      </c>
      <c r="C246" s="498"/>
      <c r="D246" s="63">
        <v>0</v>
      </c>
    </row>
    <row r="247" spans="2:4" ht="16.5" customHeight="1" x14ac:dyDescent="0.5">
      <c r="B247" s="497" t="s">
        <v>910</v>
      </c>
      <c r="C247" s="498"/>
      <c r="D247" s="63">
        <v>1</v>
      </c>
    </row>
    <row r="248" spans="2:4" ht="16.5" customHeight="1" x14ac:dyDescent="0.5">
      <c r="B248" s="497" t="s">
        <v>911</v>
      </c>
      <c r="C248" s="498"/>
      <c r="D248" s="63">
        <v>2</v>
      </c>
    </row>
    <row r="249" spans="2:4" ht="31.5" customHeight="1" x14ac:dyDescent="0.5">
      <c r="B249" s="497" t="s">
        <v>912</v>
      </c>
      <c r="C249" s="498"/>
      <c r="D249" s="63">
        <v>3</v>
      </c>
    </row>
    <row r="250" spans="2:4" ht="16.5" customHeight="1" x14ac:dyDescent="0.5">
      <c r="B250" s="495" t="s">
        <v>913</v>
      </c>
      <c r="C250" s="496"/>
    </row>
    <row r="251" spans="2:4" ht="16.5" customHeight="1" x14ac:dyDescent="0.5">
      <c r="B251" s="497" t="s">
        <v>914</v>
      </c>
      <c r="C251" s="498"/>
      <c r="D251" s="63">
        <v>0</v>
      </c>
    </row>
    <row r="252" spans="2:4" ht="16.5" customHeight="1" x14ac:dyDescent="0.5">
      <c r="B252" s="497" t="s">
        <v>915</v>
      </c>
      <c r="C252" s="498"/>
      <c r="D252" s="63">
        <v>1</v>
      </c>
    </row>
    <row r="253" spans="2:4" ht="16.5" customHeight="1" x14ac:dyDescent="0.5">
      <c r="B253" s="497" t="s">
        <v>814</v>
      </c>
      <c r="C253" s="498"/>
      <c r="D253" s="63">
        <v>2</v>
      </c>
    </row>
    <row r="254" spans="2:4" ht="16.5" customHeight="1" x14ac:dyDescent="0.5">
      <c r="B254" s="497" t="s">
        <v>916</v>
      </c>
      <c r="C254" s="498"/>
      <c r="D254" s="63">
        <v>3</v>
      </c>
    </row>
    <row r="255" spans="2:4" ht="16.5" customHeight="1" x14ac:dyDescent="0.5">
      <c r="B255" s="495" t="s">
        <v>917</v>
      </c>
      <c r="C255" s="496"/>
    </row>
    <row r="256" spans="2:4" ht="16.5" customHeight="1" x14ac:dyDescent="0.5">
      <c r="B256" s="497" t="s">
        <v>918</v>
      </c>
      <c r="C256" s="498"/>
      <c r="D256" s="63">
        <v>0</v>
      </c>
    </row>
    <row r="257" spans="2:4" ht="16.5" customHeight="1" x14ac:dyDescent="0.5">
      <c r="B257" s="497" t="s">
        <v>919</v>
      </c>
      <c r="C257" s="498"/>
      <c r="D257" s="63">
        <v>1</v>
      </c>
    </row>
    <row r="258" spans="2:4" ht="16.5" customHeight="1" x14ac:dyDescent="0.5">
      <c r="B258" s="497" t="s">
        <v>920</v>
      </c>
      <c r="C258" s="498"/>
      <c r="D258" s="63">
        <v>2</v>
      </c>
    </row>
    <row r="259" spans="2:4" ht="16.5" customHeight="1" x14ac:dyDescent="0.5">
      <c r="B259" s="497" t="s">
        <v>921</v>
      </c>
      <c r="C259" s="498"/>
      <c r="D259" s="63">
        <v>3</v>
      </c>
    </row>
    <row r="260" spans="2:4" ht="16.5" customHeight="1" x14ac:dyDescent="0.5">
      <c r="B260" s="495" t="s">
        <v>922</v>
      </c>
      <c r="C260" s="496"/>
    </row>
    <row r="261" spans="2:4" ht="16.5" customHeight="1" x14ac:dyDescent="0.5">
      <c r="B261" s="497" t="s">
        <v>923</v>
      </c>
      <c r="C261" s="498"/>
      <c r="D261" s="63">
        <v>0</v>
      </c>
    </row>
    <row r="262" spans="2:4" ht="16.5" customHeight="1" x14ac:dyDescent="0.5">
      <c r="B262" s="497" t="s">
        <v>924</v>
      </c>
      <c r="C262" s="498"/>
      <c r="D262" s="63">
        <v>1</v>
      </c>
    </row>
    <row r="263" spans="2:4" ht="16.5" customHeight="1" x14ac:dyDescent="0.5">
      <c r="B263" s="497" t="s">
        <v>925</v>
      </c>
      <c r="C263" s="498"/>
      <c r="D263" s="63">
        <v>2</v>
      </c>
    </row>
    <row r="264" spans="2:4" ht="35.1" customHeight="1" x14ac:dyDescent="0.5">
      <c r="B264" s="497" t="s">
        <v>926</v>
      </c>
      <c r="C264" s="498"/>
      <c r="D264" s="63">
        <v>3</v>
      </c>
    </row>
    <row r="265" spans="2:4" x14ac:dyDescent="0.5">
      <c r="B265" s="493" t="s">
        <v>927</v>
      </c>
      <c r="C265" s="494"/>
    </row>
    <row r="266" spans="2:4" ht="16.5" customHeight="1" x14ac:dyDescent="0.5">
      <c r="B266" s="495" t="s">
        <v>928</v>
      </c>
      <c r="C266" s="496"/>
    </row>
    <row r="267" spans="2:4" ht="16.5" customHeight="1" x14ac:dyDescent="0.5">
      <c r="B267" s="497" t="s">
        <v>929</v>
      </c>
      <c r="C267" s="498"/>
      <c r="D267" s="63">
        <v>0</v>
      </c>
    </row>
    <row r="268" spans="2:4" ht="16.5" customHeight="1" x14ac:dyDescent="0.5">
      <c r="B268" s="497" t="s">
        <v>930</v>
      </c>
      <c r="C268" s="498"/>
      <c r="D268" s="63">
        <v>1</v>
      </c>
    </row>
    <row r="269" spans="2:4" ht="16.5" customHeight="1" x14ac:dyDescent="0.5">
      <c r="B269" s="497" t="s">
        <v>931</v>
      </c>
      <c r="C269" s="498"/>
      <c r="D269" s="63">
        <v>2</v>
      </c>
    </row>
    <row r="270" spans="2:4" ht="16.5" customHeight="1" x14ac:dyDescent="0.5">
      <c r="B270" s="497" t="s">
        <v>932</v>
      </c>
      <c r="C270" s="498"/>
      <c r="D270" s="63">
        <v>3</v>
      </c>
    </row>
    <row r="271" spans="2:4" ht="16.5" customHeight="1" x14ac:dyDescent="0.5">
      <c r="B271" s="495" t="s">
        <v>933</v>
      </c>
      <c r="C271" s="496"/>
    </row>
    <row r="272" spans="2:4" ht="16.5" customHeight="1" x14ac:dyDescent="0.5">
      <c r="B272" s="497" t="s">
        <v>934</v>
      </c>
      <c r="C272" s="498"/>
      <c r="D272" s="63">
        <v>0</v>
      </c>
    </row>
    <row r="273" spans="2:4" ht="16.5" customHeight="1" x14ac:dyDescent="0.5">
      <c r="B273" s="497" t="s">
        <v>935</v>
      </c>
      <c r="C273" s="498"/>
      <c r="D273" s="63">
        <v>1</v>
      </c>
    </row>
    <row r="274" spans="2:4" ht="16.5" customHeight="1" x14ac:dyDescent="0.5">
      <c r="B274" s="497" t="s">
        <v>936</v>
      </c>
      <c r="C274" s="498"/>
      <c r="D274" s="63">
        <v>2</v>
      </c>
    </row>
    <row r="275" spans="2:4" ht="16.5" customHeight="1" x14ac:dyDescent="0.5">
      <c r="B275" s="497" t="s">
        <v>937</v>
      </c>
      <c r="C275" s="498"/>
      <c r="D275" s="63">
        <v>3</v>
      </c>
    </row>
    <row r="276" spans="2:4" ht="16.5" customHeight="1" x14ac:dyDescent="0.5">
      <c r="B276" s="495" t="s">
        <v>938</v>
      </c>
      <c r="C276" s="496"/>
    </row>
    <row r="277" spans="2:4" ht="16.5" customHeight="1" x14ac:dyDescent="0.5">
      <c r="B277" s="497" t="s">
        <v>939</v>
      </c>
      <c r="C277" s="498"/>
      <c r="D277" s="63">
        <v>0</v>
      </c>
    </row>
    <row r="278" spans="2:4" ht="16.5" customHeight="1" x14ac:dyDescent="0.5">
      <c r="B278" s="497" t="s">
        <v>940</v>
      </c>
      <c r="C278" s="498"/>
      <c r="D278" s="63">
        <v>1</v>
      </c>
    </row>
    <row r="279" spans="2:4" ht="16.5" customHeight="1" x14ac:dyDescent="0.5">
      <c r="B279" s="497" t="s">
        <v>941</v>
      </c>
      <c r="C279" s="498"/>
      <c r="D279" s="63">
        <v>2</v>
      </c>
    </row>
    <row r="280" spans="2:4" ht="32.1" customHeight="1" x14ac:dyDescent="0.5">
      <c r="B280" s="497" t="s">
        <v>942</v>
      </c>
      <c r="C280" s="498"/>
      <c r="D280" s="63">
        <v>3</v>
      </c>
    </row>
    <row r="281" spans="2:4" ht="36" customHeight="1" x14ac:dyDescent="0.5">
      <c r="B281" s="495" t="s">
        <v>943</v>
      </c>
      <c r="C281" s="496"/>
    </row>
    <row r="282" spans="2:4" ht="16.5" customHeight="1" x14ac:dyDescent="0.5">
      <c r="B282" s="497" t="s">
        <v>944</v>
      </c>
      <c r="C282" s="498"/>
      <c r="D282" s="63">
        <v>0</v>
      </c>
    </row>
    <row r="283" spans="2:4" ht="16.5" customHeight="1" x14ac:dyDescent="0.5">
      <c r="B283" s="497" t="s">
        <v>945</v>
      </c>
      <c r="C283" s="498"/>
      <c r="D283" s="63">
        <v>1</v>
      </c>
    </row>
    <row r="284" spans="2:4" ht="32.4" customHeight="1" x14ac:dyDescent="0.5">
      <c r="B284" s="497" t="s">
        <v>946</v>
      </c>
      <c r="C284" s="498"/>
      <c r="D284" s="63">
        <v>2</v>
      </c>
    </row>
    <row r="285" spans="2:4" ht="36" customHeight="1" x14ac:dyDescent="0.5">
      <c r="B285" s="497" t="s">
        <v>947</v>
      </c>
      <c r="C285" s="498"/>
      <c r="D285" s="63">
        <v>3</v>
      </c>
    </row>
    <row r="286" spans="2:4" ht="16.5" customHeight="1" x14ac:dyDescent="0.5">
      <c r="B286" s="495" t="s">
        <v>948</v>
      </c>
      <c r="C286" s="496"/>
    </row>
    <row r="287" spans="2:4" ht="16.5" customHeight="1" x14ac:dyDescent="0.5">
      <c r="B287" s="497" t="s">
        <v>949</v>
      </c>
      <c r="C287" s="498"/>
      <c r="D287" s="63">
        <v>0</v>
      </c>
    </row>
    <row r="288" spans="2:4" ht="32.1" customHeight="1" x14ac:dyDescent="0.5">
      <c r="B288" s="497" t="s">
        <v>950</v>
      </c>
      <c r="C288" s="498"/>
      <c r="D288" s="63">
        <v>1</v>
      </c>
    </row>
    <row r="289" spans="2:4" ht="36" customHeight="1" x14ac:dyDescent="0.5">
      <c r="B289" s="497" t="s">
        <v>951</v>
      </c>
      <c r="C289" s="498"/>
      <c r="D289" s="63">
        <v>2</v>
      </c>
    </row>
    <row r="290" spans="2:4" ht="34.5" customHeight="1" x14ac:dyDescent="0.5">
      <c r="B290" s="497" t="s">
        <v>952</v>
      </c>
      <c r="C290" s="498"/>
      <c r="D290" s="63">
        <v>3</v>
      </c>
    </row>
    <row r="291" spans="2:4" ht="16.5" customHeight="1" x14ac:dyDescent="0.5">
      <c r="B291" s="495" t="s">
        <v>953</v>
      </c>
      <c r="C291" s="496"/>
    </row>
    <row r="292" spans="2:4" ht="16.5" customHeight="1" x14ac:dyDescent="0.5">
      <c r="B292" s="497" t="s">
        <v>954</v>
      </c>
      <c r="C292" s="498"/>
      <c r="D292" s="63">
        <v>0</v>
      </c>
    </row>
    <row r="293" spans="2:4" ht="16.5" customHeight="1" x14ac:dyDescent="0.5">
      <c r="B293" s="497" t="s">
        <v>955</v>
      </c>
      <c r="C293" s="498"/>
      <c r="D293" s="63">
        <v>1</v>
      </c>
    </row>
    <row r="294" spans="2:4" ht="16.5" customHeight="1" x14ac:dyDescent="0.5">
      <c r="B294" s="497" t="s">
        <v>956</v>
      </c>
      <c r="C294" s="498"/>
      <c r="D294" s="63">
        <v>2</v>
      </c>
    </row>
    <row r="295" spans="2:4" ht="33.9" customHeight="1" x14ac:dyDescent="0.5">
      <c r="B295" s="497" t="s">
        <v>957</v>
      </c>
      <c r="C295" s="498"/>
      <c r="D295" s="63">
        <v>3</v>
      </c>
    </row>
    <row r="296" spans="2:4" ht="35.1" customHeight="1" x14ac:dyDescent="0.5">
      <c r="B296" s="495" t="s">
        <v>958</v>
      </c>
      <c r="C296" s="496"/>
    </row>
    <row r="297" spans="2:4" ht="16.5" customHeight="1" x14ac:dyDescent="0.5">
      <c r="B297" s="497" t="s">
        <v>959</v>
      </c>
      <c r="C297" s="498"/>
      <c r="D297" s="63">
        <v>0</v>
      </c>
    </row>
    <row r="298" spans="2:4" ht="16.5" customHeight="1" x14ac:dyDescent="0.5">
      <c r="B298" s="497" t="s">
        <v>960</v>
      </c>
      <c r="C298" s="498"/>
      <c r="D298" s="63">
        <v>1</v>
      </c>
    </row>
    <row r="299" spans="2:4" ht="36.6" customHeight="1" x14ac:dyDescent="0.5">
      <c r="B299" s="497" t="s">
        <v>961</v>
      </c>
      <c r="C299" s="498"/>
      <c r="D299" s="63">
        <v>2</v>
      </c>
    </row>
    <row r="300" spans="2:4" ht="32.4" customHeight="1" x14ac:dyDescent="0.5">
      <c r="B300" s="497" t="s">
        <v>962</v>
      </c>
      <c r="C300" s="498"/>
      <c r="D300" s="63">
        <v>3</v>
      </c>
    </row>
    <row r="301" spans="2:4" ht="37.5" customHeight="1" x14ac:dyDescent="0.5">
      <c r="B301" s="495" t="s">
        <v>963</v>
      </c>
      <c r="C301" s="496"/>
    </row>
    <row r="302" spans="2:4" ht="34.5" customHeight="1" x14ac:dyDescent="0.5">
      <c r="B302" s="497" t="s">
        <v>964</v>
      </c>
      <c r="C302" s="498"/>
      <c r="D302" s="63">
        <v>0</v>
      </c>
    </row>
    <row r="303" spans="2:4" ht="32.4" customHeight="1" x14ac:dyDescent="0.5">
      <c r="B303" s="497" t="s">
        <v>965</v>
      </c>
      <c r="C303" s="498"/>
      <c r="D303" s="63">
        <v>1</v>
      </c>
    </row>
    <row r="304" spans="2:4" ht="29.1" customHeight="1" x14ac:dyDescent="0.5">
      <c r="B304" s="497" t="s">
        <v>966</v>
      </c>
      <c r="C304" s="498"/>
      <c r="D304" s="63">
        <v>2</v>
      </c>
    </row>
    <row r="305" spans="2:4" ht="49.5" customHeight="1" x14ac:dyDescent="0.5">
      <c r="B305" s="497" t="s">
        <v>967</v>
      </c>
      <c r="C305" s="498"/>
      <c r="D305" s="63">
        <v>3</v>
      </c>
    </row>
    <row r="306" spans="2:4" ht="36.9" customHeight="1" x14ac:dyDescent="0.5">
      <c r="B306" s="495" t="s">
        <v>968</v>
      </c>
      <c r="C306" s="496"/>
    </row>
    <row r="307" spans="2:4" ht="38.4" customHeight="1" x14ac:dyDescent="0.5">
      <c r="B307" s="497" t="s">
        <v>969</v>
      </c>
      <c r="C307" s="498"/>
      <c r="D307" s="63">
        <v>0</v>
      </c>
    </row>
    <row r="308" spans="2:4" ht="35.4" customHeight="1" x14ac:dyDescent="0.5">
      <c r="B308" s="497" t="s">
        <v>970</v>
      </c>
      <c r="C308" s="498"/>
      <c r="D308" s="63">
        <v>1</v>
      </c>
    </row>
    <row r="309" spans="2:4" ht="38.1" customHeight="1" x14ac:dyDescent="0.5">
      <c r="B309" s="497" t="s">
        <v>971</v>
      </c>
      <c r="C309" s="498"/>
      <c r="D309" s="63">
        <v>2</v>
      </c>
    </row>
    <row r="310" spans="2:4" ht="36" customHeight="1" x14ac:dyDescent="0.5">
      <c r="B310" s="497" t="s">
        <v>972</v>
      </c>
      <c r="C310" s="498"/>
      <c r="D310" s="63">
        <v>3</v>
      </c>
    </row>
    <row r="311" spans="2:4" ht="36.9" customHeight="1" x14ac:dyDescent="0.5">
      <c r="B311" s="495" t="s">
        <v>973</v>
      </c>
      <c r="C311" s="496"/>
    </row>
    <row r="312" spans="2:4" ht="40.5" customHeight="1" x14ac:dyDescent="0.5">
      <c r="B312" s="497" t="s">
        <v>974</v>
      </c>
      <c r="C312" s="498"/>
      <c r="D312" s="63">
        <v>0</v>
      </c>
    </row>
    <row r="313" spans="2:4" ht="43.5" customHeight="1" x14ac:dyDescent="0.5">
      <c r="B313" s="497" t="s">
        <v>975</v>
      </c>
      <c r="C313" s="498"/>
      <c r="D313" s="63">
        <v>1</v>
      </c>
    </row>
    <row r="314" spans="2:4" ht="41.1" customHeight="1" x14ac:dyDescent="0.5">
      <c r="B314" s="497" t="s">
        <v>976</v>
      </c>
      <c r="C314" s="498"/>
      <c r="D314" s="63">
        <v>2</v>
      </c>
    </row>
    <row r="315" spans="2:4" ht="34.5" customHeight="1" x14ac:dyDescent="0.5">
      <c r="B315" s="497" t="s">
        <v>977</v>
      </c>
      <c r="C315" s="498"/>
      <c r="D315" s="63">
        <v>3</v>
      </c>
    </row>
    <row r="316" spans="2:4" ht="16.5" customHeight="1" x14ac:dyDescent="0.5">
      <c r="B316" s="495" t="s">
        <v>978</v>
      </c>
      <c r="C316" s="496"/>
    </row>
    <row r="317" spans="2:4" ht="16.5" customHeight="1" x14ac:dyDescent="0.5">
      <c r="B317" s="497" t="s">
        <v>979</v>
      </c>
      <c r="C317" s="498"/>
      <c r="D317" s="63">
        <v>0</v>
      </c>
    </row>
    <row r="318" spans="2:4" ht="16.5" customHeight="1" x14ac:dyDescent="0.5">
      <c r="B318" s="497" t="s">
        <v>980</v>
      </c>
      <c r="C318" s="498"/>
      <c r="D318" s="63">
        <v>1</v>
      </c>
    </row>
    <row r="319" spans="2:4" ht="16.5" customHeight="1" x14ac:dyDescent="0.5">
      <c r="B319" s="497" t="s">
        <v>981</v>
      </c>
      <c r="C319" s="498"/>
      <c r="D319" s="63">
        <v>2</v>
      </c>
    </row>
    <row r="320" spans="2:4" ht="33" customHeight="1" x14ac:dyDescent="0.5">
      <c r="B320" s="497" t="s">
        <v>982</v>
      </c>
      <c r="C320" s="498"/>
      <c r="D320" s="63">
        <v>3</v>
      </c>
    </row>
    <row r="321" spans="2:4" ht="16.5" customHeight="1" x14ac:dyDescent="0.5">
      <c r="B321" s="495" t="s">
        <v>983</v>
      </c>
      <c r="C321" s="496"/>
    </row>
    <row r="322" spans="2:4" ht="16.5" customHeight="1" x14ac:dyDescent="0.5">
      <c r="B322" s="497" t="s">
        <v>984</v>
      </c>
      <c r="C322" s="498"/>
      <c r="D322" s="63">
        <v>0</v>
      </c>
    </row>
    <row r="323" spans="2:4" ht="16.5" customHeight="1" x14ac:dyDescent="0.5">
      <c r="B323" s="497" t="s">
        <v>985</v>
      </c>
      <c r="C323" s="498"/>
      <c r="D323" s="63">
        <v>1</v>
      </c>
    </row>
    <row r="324" spans="2:4" ht="16.5" customHeight="1" x14ac:dyDescent="0.5">
      <c r="B324" s="497" t="s">
        <v>986</v>
      </c>
      <c r="C324" s="498"/>
      <c r="D324" s="63">
        <v>2</v>
      </c>
    </row>
    <row r="325" spans="2:4" ht="31.5" customHeight="1" x14ac:dyDescent="0.5">
      <c r="B325" s="497" t="s">
        <v>987</v>
      </c>
      <c r="C325" s="498"/>
      <c r="D325" s="63">
        <v>3</v>
      </c>
    </row>
    <row r="326" spans="2:4" ht="16.5" customHeight="1" x14ac:dyDescent="0.5">
      <c r="B326" s="495" t="s">
        <v>988</v>
      </c>
      <c r="C326" s="496"/>
    </row>
    <row r="327" spans="2:4" ht="16.5" customHeight="1" x14ac:dyDescent="0.5">
      <c r="B327" s="497" t="s">
        <v>989</v>
      </c>
      <c r="C327" s="498"/>
      <c r="D327" s="63">
        <v>0</v>
      </c>
    </row>
    <row r="328" spans="2:4" ht="16.5" customHeight="1" x14ac:dyDescent="0.5">
      <c r="B328" s="497" t="s">
        <v>990</v>
      </c>
      <c r="C328" s="498"/>
      <c r="D328" s="63">
        <v>1</v>
      </c>
    </row>
    <row r="329" spans="2:4" ht="16.5" customHeight="1" x14ac:dyDescent="0.5">
      <c r="B329" s="497" t="s">
        <v>991</v>
      </c>
      <c r="C329" s="498"/>
      <c r="D329" s="63">
        <v>2</v>
      </c>
    </row>
    <row r="330" spans="2:4" ht="16.5" customHeight="1" x14ac:dyDescent="0.5">
      <c r="B330" s="497" t="s">
        <v>992</v>
      </c>
      <c r="C330" s="498"/>
      <c r="D330" s="63">
        <v>3</v>
      </c>
    </row>
    <row r="331" spans="2:4" ht="16.5" customHeight="1" x14ac:dyDescent="0.5">
      <c r="B331" s="495" t="s">
        <v>993</v>
      </c>
      <c r="C331" s="496"/>
    </row>
    <row r="332" spans="2:4" ht="16.5" customHeight="1" x14ac:dyDescent="0.5">
      <c r="B332" s="497" t="s">
        <v>994</v>
      </c>
      <c r="C332" s="498"/>
      <c r="D332" s="63">
        <v>0</v>
      </c>
    </row>
    <row r="333" spans="2:4" ht="16.5" customHeight="1" x14ac:dyDescent="0.5">
      <c r="B333" s="497" t="s">
        <v>995</v>
      </c>
      <c r="C333" s="498"/>
      <c r="D333" s="63">
        <v>1</v>
      </c>
    </row>
    <row r="334" spans="2:4" ht="16.5" customHeight="1" x14ac:dyDescent="0.5">
      <c r="B334" s="497" t="s">
        <v>996</v>
      </c>
      <c r="C334" s="498"/>
      <c r="D334" s="63">
        <v>2</v>
      </c>
    </row>
    <row r="335" spans="2:4" ht="33.6" customHeight="1" x14ac:dyDescent="0.5">
      <c r="B335" s="497" t="s">
        <v>997</v>
      </c>
      <c r="C335" s="498"/>
      <c r="D335" s="63">
        <v>3</v>
      </c>
    </row>
    <row r="336" spans="2:4" ht="16.5" customHeight="1" x14ac:dyDescent="0.5">
      <c r="B336" s="495" t="s">
        <v>998</v>
      </c>
      <c r="C336" s="496"/>
    </row>
    <row r="337" spans="2:4" ht="16.5" customHeight="1" x14ac:dyDescent="0.5">
      <c r="B337" s="497" t="s">
        <v>999</v>
      </c>
      <c r="C337" s="498"/>
      <c r="D337" s="63">
        <v>0</v>
      </c>
    </row>
    <row r="338" spans="2:4" ht="16.5" customHeight="1" x14ac:dyDescent="0.5">
      <c r="B338" s="497" t="s">
        <v>1000</v>
      </c>
      <c r="C338" s="498"/>
      <c r="D338" s="63">
        <v>1</v>
      </c>
    </row>
    <row r="339" spans="2:4" ht="16.5" customHeight="1" x14ac:dyDescent="0.5">
      <c r="B339" s="497" t="s">
        <v>1001</v>
      </c>
      <c r="C339" s="498"/>
      <c r="D339" s="63">
        <v>2</v>
      </c>
    </row>
    <row r="340" spans="2:4" ht="16.5" customHeight="1" x14ac:dyDescent="0.5">
      <c r="B340" s="497" t="s">
        <v>1002</v>
      </c>
      <c r="C340" s="498"/>
      <c r="D340" s="63">
        <v>3</v>
      </c>
    </row>
    <row r="341" spans="2:4" ht="30.6" customHeight="1" x14ac:dyDescent="0.5">
      <c r="B341" s="495" t="s">
        <v>1003</v>
      </c>
      <c r="C341" s="496"/>
    </row>
    <row r="342" spans="2:4" ht="16.5" customHeight="1" x14ac:dyDescent="0.5">
      <c r="B342" s="497" t="s">
        <v>1004</v>
      </c>
      <c r="C342" s="498"/>
      <c r="D342" s="63">
        <v>0</v>
      </c>
    </row>
    <row r="343" spans="2:4" ht="16.5" customHeight="1" x14ac:dyDescent="0.5">
      <c r="B343" s="497" t="s">
        <v>1005</v>
      </c>
      <c r="C343" s="498"/>
      <c r="D343" s="63">
        <v>1</v>
      </c>
    </row>
    <row r="344" spans="2:4" ht="33" customHeight="1" x14ac:dyDescent="0.5">
      <c r="B344" s="497" t="s">
        <v>1006</v>
      </c>
      <c r="C344" s="498"/>
      <c r="D344" s="63">
        <v>2</v>
      </c>
    </row>
    <row r="345" spans="2:4" ht="46.5" customHeight="1" x14ac:dyDescent="0.5">
      <c r="B345" s="497" t="s">
        <v>1007</v>
      </c>
      <c r="C345" s="498"/>
      <c r="D345" s="63">
        <v>3</v>
      </c>
    </row>
    <row r="346" spans="2:4" x14ac:dyDescent="0.5">
      <c r="B346" s="78"/>
      <c r="C346" s="78"/>
    </row>
    <row r="347" spans="2:4" ht="16.5" customHeight="1" x14ac:dyDescent="0.5">
      <c r="B347" s="493" t="s">
        <v>297</v>
      </c>
      <c r="C347" s="494"/>
    </row>
    <row r="348" spans="2:4" ht="37.5" customHeight="1" x14ac:dyDescent="0.5">
      <c r="B348" s="491" t="s">
        <v>1008</v>
      </c>
      <c r="C348" s="492"/>
    </row>
    <row r="349" spans="2:4" ht="16.5" customHeight="1" x14ac:dyDescent="0.5">
      <c r="B349" s="489" t="s">
        <v>1009</v>
      </c>
      <c r="C349" s="490"/>
      <c r="D349" s="63">
        <v>0</v>
      </c>
    </row>
    <row r="350" spans="2:4" ht="16.5" customHeight="1" x14ac:dyDescent="0.5">
      <c r="B350" s="489" t="s">
        <v>1010</v>
      </c>
      <c r="C350" s="490"/>
      <c r="D350" s="63">
        <v>1</v>
      </c>
    </row>
    <row r="351" spans="2:4" ht="16.5" customHeight="1" x14ac:dyDescent="0.5">
      <c r="B351" s="489" t="s">
        <v>1011</v>
      </c>
      <c r="C351" s="490"/>
      <c r="D351" s="63">
        <v>2</v>
      </c>
    </row>
    <row r="352" spans="2:4" ht="16.5" customHeight="1" x14ac:dyDescent="0.5">
      <c r="B352" s="489" t="s">
        <v>1012</v>
      </c>
      <c r="C352" s="490"/>
      <c r="D352" s="63">
        <v>3</v>
      </c>
    </row>
    <row r="353" spans="2:4" ht="41.1" customHeight="1" x14ac:dyDescent="0.5">
      <c r="B353" s="491" t="s">
        <v>1013</v>
      </c>
      <c r="C353" s="492"/>
    </row>
    <row r="354" spans="2:4" ht="30.6" customHeight="1" x14ac:dyDescent="0.5">
      <c r="B354" s="489" t="s">
        <v>1014</v>
      </c>
      <c r="C354" s="490"/>
      <c r="D354" s="63">
        <v>0</v>
      </c>
    </row>
    <row r="355" spans="2:4" ht="33.6" customHeight="1" x14ac:dyDescent="0.5">
      <c r="B355" s="489" t="s">
        <v>1015</v>
      </c>
      <c r="C355" s="490"/>
      <c r="D355" s="63">
        <v>1</v>
      </c>
    </row>
    <row r="356" spans="2:4" ht="36" customHeight="1" x14ac:dyDescent="0.5">
      <c r="B356" s="489" t="s">
        <v>1016</v>
      </c>
      <c r="C356" s="490"/>
      <c r="D356" s="63">
        <v>2</v>
      </c>
    </row>
    <row r="357" spans="2:4" ht="16.5" customHeight="1" x14ac:dyDescent="0.5">
      <c r="B357" s="489" t="s">
        <v>1017</v>
      </c>
      <c r="C357" s="490"/>
      <c r="D357" s="63">
        <v>3</v>
      </c>
    </row>
    <row r="358" spans="2:4" ht="16.5" customHeight="1" x14ac:dyDescent="0.5">
      <c r="B358" s="491" t="s">
        <v>1018</v>
      </c>
      <c r="C358" s="492"/>
    </row>
    <row r="359" spans="2:4" ht="16.5" customHeight="1" x14ac:dyDescent="0.5">
      <c r="B359" s="489" t="s">
        <v>1019</v>
      </c>
      <c r="C359" s="490"/>
      <c r="D359" s="63">
        <v>0</v>
      </c>
    </row>
    <row r="360" spans="2:4" ht="16.5" customHeight="1" x14ac:dyDescent="0.5">
      <c r="B360" s="489" t="s">
        <v>1020</v>
      </c>
      <c r="C360" s="490"/>
      <c r="D360" s="63">
        <v>1</v>
      </c>
    </row>
    <row r="361" spans="2:4" ht="16.5" customHeight="1" x14ac:dyDescent="0.5">
      <c r="B361" s="489" t="s">
        <v>1021</v>
      </c>
      <c r="C361" s="490"/>
      <c r="D361" s="63">
        <v>2</v>
      </c>
    </row>
    <row r="362" spans="2:4" ht="16.5" customHeight="1" x14ac:dyDescent="0.5">
      <c r="B362" s="489" t="s">
        <v>1022</v>
      </c>
      <c r="C362" s="490"/>
      <c r="D362" s="63">
        <v>3</v>
      </c>
    </row>
    <row r="363" spans="2:4" ht="35.1" customHeight="1" x14ac:dyDescent="0.5">
      <c r="B363" s="491" t="s">
        <v>1023</v>
      </c>
      <c r="C363" s="492"/>
    </row>
    <row r="364" spans="2:4" ht="16.5" customHeight="1" x14ac:dyDescent="0.5">
      <c r="B364" s="489" t="s">
        <v>1024</v>
      </c>
      <c r="C364" s="490"/>
      <c r="D364" s="63">
        <v>0</v>
      </c>
    </row>
    <row r="365" spans="2:4" ht="16.5" customHeight="1" x14ac:dyDescent="0.5">
      <c r="B365" s="489" t="s">
        <v>1025</v>
      </c>
      <c r="C365" s="490"/>
      <c r="D365" s="63">
        <v>1</v>
      </c>
    </row>
    <row r="366" spans="2:4" ht="16.5" customHeight="1" x14ac:dyDescent="0.5">
      <c r="B366" s="489" t="s">
        <v>1026</v>
      </c>
      <c r="C366" s="490"/>
      <c r="D366" s="63">
        <v>2</v>
      </c>
    </row>
    <row r="367" spans="2:4" ht="16.5" customHeight="1" x14ac:dyDescent="0.5">
      <c r="B367" s="489" t="s">
        <v>1027</v>
      </c>
      <c r="C367" s="490"/>
      <c r="D367" s="63">
        <v>3</v>
      </c>
    </row>
    <row r="368" spans="2:4" ht="44.4" customHeight="1" x14ac:dyDescent="0.5">
      <c r="B368" s="491" t="s">
        <v>1028</v>
      </c>
      <c r="C368" s="492"/>
    </row>
    <row r="369" spans="2:4" ht="16.5" customHeight="1" x14ac:dyDescent="0.5">
      <c r="B369" s="489" t="s">
        <v>1029</v>
      </c>
      <c r="C369" s="490"/>
      <c r="D369" s="63">
        <v>0</v>
      </c>
    </row>
    <row r="370" spans="2:4" ht="36.9" customHeight="1" x14ac:dyDescent="0.5">
      <c r="B370" s="489" t="s">
        <v>1030</v>
      </c>
      <c r="C370" s="490"/>
      <c r="D370" s="63">
        <v>1</v>
      </c>
    </row>
    <row r="371" spans="2:4" ht="16.5" customHeight="1" x14ac:dyDescent="0.5">
      <c r="B371" s="489" t="s">
        <v>1031</v>
      </c>
      <c r="C371" s="490"/>
      <c r="D371" s="63">
        <v>2</v>
      </c>
    </row>
    <row r="372" spans="2:4" ht="42.9" customHeight="1" x14ac:dyDescent="0.5">
      <c r="B372" s="489" t="s">
        <v>1032</v>
      </c>
      <c r="C372" s="490"/>
      <c r="D372" s="63">
        <v>3</v>
      </c>
    </row>
    <row r="373" spans="2:4" ht="16.5" customHeight="1" x14ac:dyDescent="0.5">
      <c r="B373" s="491" t="s">
        <v>1033</v>
      </c>
      <c r="C373" s="492"/>
    </row>
    <row r="374" spans="2:4" ht="16.5" customHeight="1" x14ac:dyDescent="0.5">
      <c r="B374" s="489" t="s">
        <v>1034</v>
      </c>
      <c r="C374" s="490"/>
    </row>
    <row r="375" spans="2:4" x14ac:dyDescent="0.5">
      <c r="B375" s="489" t="s">
        <v>308</v>
      </c>
      <c r="C375" s="490"/>
    </row>
    <row r="376" spans="2:4" ht="16.5" customHeight="1" x14ac:dyDescent="0.5">
      <c r="B376" s="489" t="s">
        <v>1035</v>
      </c>
      <c r="C376" s="490"/>
    </row>
    <row r="377" spans="2:4" ht="16.5" customHeight="1" x14ac:dyDescent="0.5">
      <c r="B377" s="489" t="s">
        <v>310</v>
      </c>
      <c r="C377" s="490"/>
    </row>
    <row r="378" spans="2:4" ht="16.5" customHeight="1" x14ac:dyDescent="0.5">
      <c r="B378" s="489" t="s">
        <v>311</v>
      </c>
      <c r="C378" s="490"/>
    </row>
    <row r="379" spans="2:4" x14ac:dyDescent="0.5">
      <c r="B379" s="489" t="s">
        <v>1036</v>
      </c>
      <c r="C379" s="490"/>
    </row>
    <row r="380" spans="2:4" ht="16.5" customHeight="1" x14ac:dyDescent="0.5">
      <c r="B380" s="489" t="s">
        <v>1037</v>
      </c>
      <c r="C380" s="490"/>
    </row>
    <row r="407" spans="2:2" x14ac:dyDescent="0.5">
      <c r="B407" s="69"/>
    </row>
  </sheetData>
  <sheetProtection algorithmName="SHA-512" hashValue="Gk39EMSAOsdG36sNV0kWs9tK7NHe6Np4Ovqv6AkeHIp6orbjfk4tO3dXWzqkVVwsvd1L8MvHHbPn2gl5oN0EIQ==" saltValue="po6T3BvVc5Cns3fJuZ83iQ==" spinCount="100000" sheet="1" formatCells="0" formatColumns="0" formatRows="0" insertColumns="0" insertRows="0" insertHyperlinks="0" deleteColumns="0" deleteRows="0" sort="0" autoFilter="0" pivotTables="0"/>
  <mergeCells count="300">
    <mergeCell ref="B343:C343"/>
    <mergeCell ref="B342:C342"/>
    <mergeCell ref="B341:C341"/>
    <mergeCell ref="B340:C340"/>
    <mergeCell ref="B345:C345"/>
    <mergeCell ref="B344:C344"/>
    <mergeCell ref="B80:C80"/>
    <mergeCell ref="B82:C82"/>
    <mergeCell ref="B83:C83"/>
    <mergeCell ref="B84:C84"/>
    <mergeCell ref="B265:C265"/>
    <mergeCell ref="B81:C81"/>
    <mergeCell ref="B199:C199"/>
    <mergeCell ref="B85:C85"/>
    <mergeCell ref="B86:C86"/>
    <mergeCell ref="B87:C87"/>
    <mergeCell ref="B88:C88"/>
    <mergeCell ref="B89:C89"/>
    <mergeCell ref="B90:C90"/>
    <mergeCell ref="B91:C91"/>
    <mergeCell ref="B101:C101"/>
    <mergeCell ref="B102:C102"/>
    <mergeCell ref="B103:C103"/>
    <mergeCell ref="B104:C104"/>
    <mergeCell ref="B97:C97"/>
    <mergeCell ref="B98:C98"/>
    <mergeCell ref="B99:C99"/>
    <mergeCell ref="B100:C100"/>
    <mergeCell ref="B92:C92"/>
    <mergeCell ref="B93:C93"/>
    <mergeCell ref="B94:C94"/>
    <mergeCell ref="B95:C95"/>
    <mergeCell ref="B96:C96"/>
    <mergeCell ref="B113:C113"/>
    <mergeCell ref="B114:C114"/>
    <mergeCell ref="B115:C115"/>
    <mergeCell ref="B116:C116"/>
    <mergeCell ref="B109:C109"/>
    <mergeCell ref="B110:C110"/>
    <mergeCell ref="B111:C111"/>
    <mergeCell ref="B112:C112"/>
    <mergeCell ref="B105:C105"/>
    <mergeCell ref="B106:C106"/>
    <mergeCell ref="B107:C107"/>
    <mergeCell ref="B108:C108"/>
    <mergeCell ref="B121:C121"/>
    <mergeCell ref="B122:C122"/>
    <mergeCell ref="B123:C123"/>
    <mergeCell ref="B124:C124"/>
    <mergeCell ref="B125:C125"/>
    <mergeCell ref="B117:C117"/>
    <mergeCell ref="B118:C118"/>
    <mergeCell ref="B119:C119"/>
    <mergeCell ref="B120:C120"/>
    <mergeCell ref="B133:C133"/>
    <mergeCell ref="B134:C134"/>
    <mergeCell ref="B135:C135"/>
    <mergeCell ref="B136:C136"/>
    <mergeCell ref="B130:C130"/>
    <mergeCell ref="B131:C131"/>
    <mergeCell ref="B132:C132"/>
    <mergeCell ref="B126:C126"/>
    <mergeCell ref="B127:C127"/>
    <mergeCell ref="B128:C128"/>
    <mergeCell ref="B129:C129"/>
    <mergeCell ref="B146:C146"/>
    <mergeCell ref="B147:C147"/>
    <mergeCell ref="B148:C148"/>
    <mergeCell ref="B149:C149"/>
    <mergeCell ref="B142:C142"/>
    <mergeCell ref="B143:C143"/>
    <mergeCell ref="B144:C144"/>
    <mergeCell ref="B145:C145"/>
    <mergeCell ref="B137:C137"/>
    <mergeCell ref="B138:C138"/>
    <mergeCell ref="B139:C139"/>
    <mergeCell ref="B140:C140"/>
    <mergeCell ref="B141:C141"/>
    <mergeCell ref="B158:C158"/>
    <mergeCell ref="B159:C159"/>
    <mergeCell ref="B160:C160"/>
    <mergeCell ref="B161:C161"/>
    <mergeCell ref="B154:C154"/>
    <mergeCell ref="B155:C155"/>
    <mergeCell ref="B156:C156"/>
    <mergeCell ref="B157:C157"/>
    <mergeCell ref="B150:C150"/>
    <mergeCell ref="B151:C151"/>
    <mergeCell ref="B152:C152"/>
    <mergeCell ref="B153:C153"/>
    <mergeCell ref="B171:C171"/>
    <mergeCell ref="B172:C172"/>
    <mergeCell ref="B173:C173"/>
    <mergeCell ref="B174:C174"/>
    <mergeCell ref="B167:C167"/>
    <mergeCell ref="B168:C168"/>
    <mergeCell ref="B169:C169"/>
    <mergeCell ref="B170:C170"/>
    <mergeCell ref="B162:C162"/>
    <mergeCell ref="B163:C163"/>
    <mergeCell ref="B164:C164"/>
    <mergeCell ref="B165:C165"/>
    <mergeCell ref="B166:C166"/>
    <mergeCell ref="B183:C183"/>
    <mergeCell ref="B184:C184"/>
    <mergeCell ref="B185:C185"/>
    <mergeCell ref="B186:C186"/>
    <mergeCell ref="B179:C179"/>
    <mergeCell ref="B180:C180"/>
    <mergeCell ref="B181:C181"/>
    <mergeCell ref="B182:C182"/>
    <mergeCell ref="B175:C175"/>
    <mergeCell ref="B176:C176"/>
    <mergeCell ref="B177:C177"/>
    <mergeCell ref="B178:C178"/>
    <mergeCell ref="B195:C195"/>
    <mergeCell ref="B196:C196"/>
    <mergeCell ref="B197:C197"/>
    <mergeCell ref="B198:C198"/>
    <mergeCell ref="B191:C191"/>
    <mergeCell ref="B192:C192"/>
    <mergeCell ref="B193:C193"/>
    <mergeCell ref="B194:C194"/>
    <mergeCell ref="B187:C187"/>
    <mergeCell ref="B188:C188"/>
    <mergeCell ref="B189:C189"/>
    <mergeCell ref="B190:C190"/>
    <mergeCell ref="B206:C206"/>
    <mergeCell ref="B207:C207"/>
    <mergeCell ref="B208:C208"/>
    <mergeCell ref="B209:C209"/>
    <mergeCell ref="B202:C202"/>
    <mergeCell ref="B203:C203"/>
    <mergeCell ref="B204:C204"/>
    <mergeCell ref="B205:C205"/>
    <mergeCell ref="B200:C200"/>
    <mergeCell ref="B201:C201"/>
    <mergeCell ref="B219:C219"/>
    <mergeCell ref="B220:C220"/>
    <mergeCell ref="B221:C221"/>
    <mergeCell ref="B222:C222"/>
    <mergeCell ref="B215:C215"/>
    <mergeCell ref="B216:C216"/>
    <mergeCell ref="B217:C217"/>
    <mergeCell ref="B218:C218"/>
    <mergeCell ref="B210:C210"/>
    <mergeCell ref="B211:C211"/>
    <mergeCell ref="B212:C212"/>
    <mergeCell ref="B213:C213"/>
    <mergeCell ref="B214:C214"/>
    <mergeCell ref="B231:C231"/>
    <mergeCell ref="B232:C232"/>
    <mergeCell ref="B233:C233"/>
    <mergeCell ref="B234:C234"/>
    <mergeCell ref="B227:C227"/>
    <mergeCell ref="B228:C228"/>
    <mergeCell ref="B229:C229"/>
    <mergeCell ref="B230:C230"/>
    <mergeCell ref="B223:C223"/>
    <mergeCell ref="B224:C224"/>
    <mergeCell ref="B225:C225"/>
    <mergeCell ref="B226:C226"/>
    <mergeCell ref="B240:C240"/>
    <mergeCell ref="B241:C241"/>
    <mergeCell ref="B242:C242"/>
    <mergeCell ref="B243:C243"/>
    <mergeCell ref="B235:C235"/>
    <mergeCell ref="B236:C236"/>
    <mergeCell ref="B237:C237"/>
    <mergeCell ref="B238:C238"/>
    <mergeCell ref="B239:C239"/>
    <mergeCell ref="B252:C252"/>
    <mergeCell ref="B253:C253"/>
    <mergeCell ref="B254:C254"/>
    <mergeCell ref="B255:C255"/>
    <mergeCell ref="B248:C248"/>
    <mergeCell ref="B249:C249"/>
    <mergeCell ref="B250:C250"/>
    <mergeCell ref="B251:C251"/>
    <mergeCell ref="B244:C244"/>
    <mergeCell ref="B245:C245"/>
    <mergeCell ref="B246:C246"/>
    <mergeCell ref="B247:C247"/>
    <mergeCell ref="B266:C266"/>
    <mergeCell ref="B267:C267"/>
    <mergeCell ref="B268:C268"/>
    <mergeCell ref="B260:C260"/>
    <mergeCell ref="B261:C261"/>
    <mergeCell ref="B262:C262"/>
    <mergeCell ref="B263:C263"/>
    <mergeCell ref="B264:C264"/>
    <mergeCell ref="B256:C256"/>
    <mergeCell ref="B257:C257"/>
    <mergeCell ref="B258:C258"/>
    <mergeCell ref="B259:C259"/>
    <mergeCell ref="B277:C277"/>
    <mergeCell ref="B278:C278"/>
    <mergeCell ref="B279:C279"/>
    <mergeCell ref="B280:C280"/>
    <mergeCell ref="B273:C273"/>
    <mergeCell ref="B274:C274"/>
    <mergeCell ref="B275:C275"/>
    <mergeCell ref="B276:C276"/>
    <mergeCell ref="B269:C269"/>
    <mergeCell ref="B270:C270"/>
    <mergeCell ref="B271:C271"/>
    <mergeCell ref="B272:C272"/>
    <mergeCell ref="B290:C290"/>
    <mergeCell ref="B291:C291"/>
    <mergeCell ref="B292:C292"/>
    <mergeCell ref="B293:C293"/>
    <mergeCell ref="B286:C286"/>
    <mergeCell ref="B287:C287"/>
    <mergeCell ref="B288:C288"/>
    <mergeCell ref="B289:C289"/>
    <mergeCell ref="B281:C281"/>
    <mergeCell ref="B282:C282"/>
    <mergeCell ref="B283:C283"/>
    <mergeCell ref="B284:C284"/>
    <mergeCell ref="B285:C285"/>
    <mergeCell ref="B302:C302"/>
    <mergeCell ref="B303:C303"/>
    <mergeCell ref="B304:C304"/>
    <mergeCell ref="B305:C305"/>
    <mergeCell ref="B298:C298"/>
    <mergeCell ref="B299:C299"/>
    <mergeCell ref="B300:C300"/>
    <mergeCell ref="B301:C301"/>
    <mergeCell ref="B294:C294"/>
    <mergeCell ref="B295:C295"/>
    <mergeCell ref="B296:C296"/>
    <mergeCell ref="B297:C297"/>
    <mergeCell ref="B315:C315"/>
    <mergeCell ref="B316:C316"/>
    <mergeCell ref="B317:C317"/>
    <mergeCell ref="B318:C318"/>
    <mergeCell ref="B311:C311"/>
    <mergeCell ref="B312:C312"/>
    <mergeCell ref="B313:C313"/>
    <mergeCell ref="B314:C314"/>
    <mergeCell ref="B306:C306"/>
    <mergeCell ref="B307:C307"/>
    <mergeCell ref="B308:C308"/>
    <mergeCell ref="B309:C309"/>
    <mergeCell ref="B310:C310"/>
    <mergeCell ref="B327:C327"/>
    <mergeCell ref="B328:C328"/>
    <mergeCell ref="B329:C329"/>
    <mergeCell ref="B330:C330"/>
    <mergeCell ref="B323:C323"/>
    <mergeCell ref="B324:C324"/>
    <mergeCell ref="B325:C325"/>
    <mergeCell ref="B326:C326"/>
    <mergeCell ref="B319:C319"/>
    <mergeCell ref="B320:C320"/>
    <mergeCell ref="B321:C321"/>
    <mergeCell ref="B322:C322"/>
    <mergeCell ref="B336:C336"/>
    <mergeCell ref="B337:C337"/>
    <mergeCell ref="B338:C338"/>
    <mergeCell ref="B339:C339"/>
    <mergeCell ref="B331:C331"/>
    <mergeCell ref="B332:C332"/>
    <mergeCell ref="B333:C333"/>
    <mergeCell ref="B334:C334"/>
    <mergeCell ref="B335:C335"/>
    <mergeCell ref="B348:C348"/>
    <mergeCell ref="B349:C349"/>
    <mergeCell ref="B350:C350"/>
    <mergeCell ref="B347:C347"/>
    <mergeCell ref="B359:C359"/>
    <mergeCell ref="B360:C360"/>
    <mergeCell ref="B361:C361"/>
    <mergeCell ref="B362:C362"/>
    <mergeCell ref="B355:C355"/>
    <mergeCell ref="B356:C356"/>
    <mergeCell ref="B357:C357"/>
    <mergeCell ref="B358:C358"/>
    <mergeCell ref="B351:C351"/>
    <mergeCell ref="B352:C352"/>
    <mergeCell ref="B353:C353"/>
    <mergeCell ref="B354:C354"/>
    <mergeCell ref="B368:C368"/>
    <mergeCell ref="B369:C369"/>
    <mergeCell ref="B370:C370"/>
    <mergeCell ref="B371:C371"/>
    <mergeCell ref="B363:C363"/>
    <mergeCell ref="B364:C364"/>
    <mergeCell ref="B365:C365"/>
    <mergeCell ref="B366:C366"/>
    <mergeCell ref="B367:C367"/>
    <mergeCell ref="B376:C376"/>
    <mergeCell ref="B377:C377"/>
    <mergeCell ref="B378:C378"/>
    <mergeCell ref="B379:C379"/>
    <mergeCell ref="B380:C380"/>
    <mergeCell ref="B372:C372"/>
    <mergeCell ref="B373:C373"/>
    <mergeCell ref="B374:C374"/>
    <mergeCell ref="B375:C375"/>
  </mergeCells>
  <pageMargins left="0.23622047244094491" right="0.23622047244094491" top="0.74803149606299213" bottom="0.74803149606299213" header="0.31496062992125984" footer="0.31496062992125984"/>
  <pageSetup paperSize="8" scale="70" fitToHeight="0" orientation="landscape" r:id="rId1"/>
  <headerFooter>
    <oddFooter>&amp;L&amp;F&amp;C&amp;A&amp;RPage &amp;P
&amp;D &amp;T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757f4c3-7019-4166-9857-a0a444825598">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Person xmlns="6757f4c3-7019-4166-9857-a0a444825598">
      <UserInfo>
        <DisplayName/>
        <AccountId xsi:nil="true"/>
        <AccountType/>
      </UserInfo>
    </Person>
    <TaxCatchAll xmlns="0c4d939f-15bf-490d-8479-dfc567c1517a" xsi:nil="true"/>
    <status xmlns="6757f4c3-7019-4166-9857-a0a444825598" xsi:nil="true"/>
    <_Flow_SignoffStatus xmlns="6757f4c3-7019-4166-9857-a0a44482559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D641DB754231942906428C5E4660914" ma:contentTypeVersion="25" ma:contentTypeDescription="Create a new document." ma:contentTypeScope="" ma:versionID="43489ee58bb6c6b2356e201617c26767">
  <xsd:schema xmlns:xsd="http://www.w3.org/2001/XMLSchema" xmlns:xs="http://www.w3.org/2001/XMLSchema" xmlns:p="http://schemas.microsoft.com/office/2006/metadata/properties" xmlns:ns1="http://schemas.microsoft.com/sharepoint/v3" xmlns:ns2="0c4d939f-15bf-490d-8479-dfc567c1517a" xmlns:ns3="6757f4c3-7019-4166-9857-a0a444825598" targetNamespace="http://schemas.microsoft.com/office/2006/metadata/properties" ma:root="true" ma:fieldsID="78d89c9585f843375a532ed9f50d8194" ns1:_="" ns2:_="" ns3:_="">
    <xsd:import namespace="http://schemas.microsoft.com/sharepoint/v3"/>
    <xsd:import namespace="0c4d939f-15bf-490d-8479-dfc567c1517a"/>
    <xsd:import namespace="6757f4c3-7019-4166-9857-a0a44482559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DateTaken" minOccurs="0"/>
                <xsd:element ref="ns3:MediaServiceGenerationTime" minOccurs="0"/>
                <xsd:element ref="ns3:MediaServiceEventHashCode" minOccurs="0"/>
                <xsd:element ref="ns3:MediaLengthInSeconds" minOccurs="0"/>
                <xsd:element ref="ns3:MediaServiceLocation" minOccurs="0"/>
                <xsd:element ref="ns3:MediaServiceOCR" minOccurs="0"/>
                <xsd:element ref="ns3:status" minOccurs="0"/>
                <xsd:element ref="ns3:MediaServiceObjectDetectorVersions" minOccurs="0"/>
                <xsd:element ref="ns3:MediaServiceSearchProperties" minOccurs="0"/>
                <xsd:element ref="ns1:_ip_UnifiedCompliancePolicyProperties" minOccurs="0"/>
                <xsd:element ref="ns1:_ip_UnifiedCompliancePolicyUIAction" minOccurs="0"/>
                <xsd:element ref="ns3:Person" minOccurs="0"/>
                <xsd:element ref="ns3:MediaServiceBillingMetadata" minOccurs="0"/>
                <xsd:element ref="ns3: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c4d939f-15bf-490d-8479-dfc567c1517a" elementFormDefault="qualified">
    <xsd:import namespace="http://schemas.microsoft.com/office/2006/documentManagement/types"/>
    <xsd:import namespace="http://schemas.microsoft.com/office/infopath/2007/PartnerControls"/>
    <xsd:element name="SharedWithUsers" ma:index="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21b975f8-14de-4c3e-a637-6dd0e222db62}" ma:internalName="TaxCatchAll" ma:showField="CatchAllData" ma:web="0c4d939f-15bf-490d-8479-dfc567c1517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757f4c3-7019-4166-9857-a0a44482559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f93d5bf-8b7d-4f51-9b89-bb127f6ed53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status" ma:index="21" nillable="true" ma:displayName="status " ma:format="Dropdown" ma:internalName="status">
      <xsd:simpleType>
        <xsd:restriction base="dms:Text">
          <xsd:maxLength value="255"/>
        </xsd:restrictio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Person" ma:index="26"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element name="_Flow_SignoffStatus" ma:index="28" nillable="true" ma:displayName="Sign-off status" ma:internalName="_x0024_Resources_x003a_core_x002c_Signoff_Statu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7F8F88-F706-482B-9480-641054B5EEB5}">
  <ds:schemaRefs>
    <ds:schemaRef ds:uri="http://schemas.microsoft.com/office/2006/metadata/properties"/>
    <ds:schemaRef ds:uri="http://schemas.microsoft.com/office/infopath/2007/PartnerControls"/>
    <ds:schemaRef ds:uri="6757f4c3-7019-4166-9857-a0a444825598"/>
    <ds:schemaRef ds:uri="http://schemas.microsoft.com/sharepoint/v3"/>
    <ds:schemaRef ds:uri="0c4d939f-15bf-490d-8479-dfc567c1517a"/>
  </ds:schemaRefs>
</ds:datastoreItem>
</file>

<file path=customXml/itemProps2.xml><?xml version="1.0" encoding="utf-8"?>
<ds:datastoreItem xmlns:ds="http://schemas.openxmlformats.org/officeDocument/2006/customXml" ds:itemID="{FFB96769-C225-46C5-8EAD-D1E17AD83E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c4d939f-15bf-490d-8479-dfc567c1517a"/>
    <ds:schemaRef ds:uri="6757f4c3-7019-4166-9857-a0a4448255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819B9D0-BD53-4C20-8DF8-837297501D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About your entity</vt:lpstr>
      <vt:lpstr>ISMS audit</vt:lpstr>
      <vt:lpstr>Cyber risk</vt:lpstr>
      <vt:lpstr>QGEA mandatory frameworks</vt:lpstr>
      <vt:lpstr>Essential Eight</vt:lpstr>
      <vt:lpstr>Governance context</vt:lpstr>
      <vt:lpstr>Appendix A</vt:lpstr>
      <vt:lpstr>Appendix B</vt:lpstr>
      <vt:lpstr>Template data</vt:lpstr>
      <vt:lpstr>'Template data'!_Toc180616480</vt:lpstr>
      <vt:lpstr>'ISMS audit'!_Toc40711741</vt:lpstr>
      <vt:lpstr>'About your entity'!Print_Area</vt:lpstr>
      <vt:lpstr>'Essential Eight'!Print_Area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Masum Islam</dc:creator>
  <cp:keywords/>
  <dc:description/>
  <cp:lastModifiedBy>Bianca Colombo</cp:lastModifiedBy>
  <cp:revision/>
  <dcterms:created xsi:type="dcterms:W3CDTF">2024-11-13T03:14:49Z</dcterms:created>
  <dcterms:modified xsi:type="dcterms:W3CDTF">2026-06-16T06:50:53Z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16b8a43-f220-4893-b2f2-7b4fb2dfddfd_Enabled">
    <vt:lpwstr>true</vt:lpwstr>
  </property>
  <property fmtid="{D5CDD505-2E9C-101B-9397-08002B2CF9AE}" pid="3" name="MSIP_Label_c16b8a43-f220-4893-b2f2-7b4fb2dfddfd_SetDate">
    <vt:lpwstr>2024-12-10T01:36:53Z</vt:lpwstr>
  </property>
  <property fmtid="{D5CDD505-2E9C-101B-9397-08002B2CF9AE}" pid="4" name="MSIP_Label_c16b8a43-f220-4893-b2f2-7b4fb2dfddfd_Method">
    <vt:lpwstr>Privileged</vt:lpwstr>
  </property>
  <property fmtid="{D5CDD505-2E9C-101B-9397-08002B2CF9AE}" pid="5" name="MSIP_Label_c16b8a43-f220-4893-b2f2-7b4fb2dfddfd_Name">
    <vt:lpwstr>e047f491-9e21-47e3-8cb5-c92f1523f35b</vt:lpwstr>
  </property>
  <property fmtid="{D5CDD505-2E9C-101B-9397-08002B2CF9AE}" pid="6" name="MSIP_Label_c16b8a43-f220-4893-b2f2-7b4fb2dfddfd_SiteId">
    <vt:lpwstr>c21e56dd-1eae-4b2b-ba5c-bfff43bd45ea</vt:lpwstr>
  </property>
  <property fmtid="{D5CDD505-2E9C-101B-9397-08002B2CF9AE}" pid="7" name="MSIP_Label_c16b8a43-f220-4893-b2f2-7b4fb2dfddfd_ActionId">
    <vt:lpwstr>61b3b59b-9193-4d97-ad24-a7999c555f57</vt:lpwstr>
  </property>
  <property fmtid="{D5CDD505-2E9C-101B-9397-08002B2CF9AE}" pid="8" name="MSIP_Label_c16b8a43-f220-4893-b2f2-7b4fb2dfddfd_ContentBits">
    <vt:lpwstr>0</vt:lpwstr>
  </property>
  <property fmtid="{D5CDD505-2E9C-101B-9397-08002B2CF9AE}" pid="9" name="ContentTypeId">
    <vt:lpwstr>0x0101009D641DB754231942906428C5E4660914</vt:lpwstr>
  </property>
  <property fmtid="{D5CDD505-2E9C-101B-9397-08002B2CF9AE}" pid="10" name="MediaServiceImageTags">
    <vt:lpwstr/>
  </property>
</Properties>
</file>